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309a2934426a899f/Desktop/"/>
    </mc:Choice>
  </mc:AlternateContent>
  <xr:revisionPtr revIDLastSave="0" documentId="8_{FF526763-E395-4C28-9EB8-D4F3619BCB90}" xr6:coauthVersionLast="47" xr6:coauthVersionMax="47" xr10:uidLastSave="{00000000-0000-0000-0000-000000000000}"/>
  <bookViews>
    <workbookView xWindow="-98" yWindow="-98" windowWidth="19396" windowHeight="11475" tabRatio="340" xr2:uid="{00000000-000D-0000-FFFF-FFFF00000000}"/>
  </bookViews>
  <sheets>
    <sheet name="Property" sheetId="4" r:id="rId1"/>
    <sheet name="Mortgage Calculator" sheetId="2" r:id="rId2"/>
    <sheet name="Revisions" sheetId="5" state="hidden" r:id="rId3"/>
  </sheets>
  <calcPr calcId="181029" iterate="1" calcOnSave="0"/>
</workbook>
</file>

<file path=xl/calcChain.xml><?xml version="1.0" encoding="utf-8"?>
<calcChain xmlns="http://schemas.openxmlformats.org/spreadsheetml/2006/main">
  <c r="E8" i="2" l="1"/>
  <c r="E9" i="2"/>
  <c r="E10" i="2" s="1"/>
  <c r="F9" i="2"/>
  <c r="F10" i="2"/>
  <c r="E11" i="2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F11" i="2"/>
  <c r="F12" i="2"/>
  <c r="F13" i="2" s="1"/>
  <c r="F14" i="2" s="1"/>
  <c r="F15" i="2" s="1"/>
  <c r="F16" i="2" s="1"/>
  <c r="F17" i="2" s="1"/>
  <c r="F18" i="2"/>
  <c r="F19" i="2" s="1"/>
  <c r="F20" i="2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E25" i="2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F39" i="2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E67" i="2"/>
  <c r="E68" i="2" s="1"/>
  <c r="E69" i="2" s="1"/>
  <c r="E70" i="2" s="1"/>
  <c r="E71" i="2" s="1"/>
  <c r="E72" i="2" s="1"/>
  <c r="E73" i="2" s="1"/>
  <c r="E74" i="2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H30" i="4"/>
  <c r="H16" i="4"/>
  <c r="H8" i="4"/>
  <c r="H9" i="4" s="1"/>
  <c r="D31" i="4"/>
  <c r="H22" i="4" s="1"/>
  <c r="D10" i="4"/>
  <c r="B4" i="2" l="1"/>
  <c r="K7" i="2" s="1"/>
  <c r="D17" i="4"/>
  <c r="B5" i="2"/>
  <c r="B6" i="2"/>
  <c r="B8" i="2" s="1"/>
  <c r="B9" i="2" l="1"/>
  <c r="L7" i="2"/>
  <c r="H8" i="2"/>
  <c r="D22" i="4"/>
  <c r="D23" i="4" s="1"/>
  <c r="D25" i="4" s="1"/>
  <c r="H17" i="4"/>
  <c r="G8" i="2" l="1"/>
  <c r="I8" i="2" s="1"/>
  <c r="K8" i="2" s="1"/>
  <c r="D18" i="4"/>
  <c r="D24" i="4" s="1"/>
  <c r="D28" i="4"/>
  <c r="D32" i="4" s="1"/>
  <c r="H9" i="2" l="1"/>
  <c r="L8" i="2"/>
  <c r="G9" i="2" s="1"/>
  <c r="I9" i="2" s="1"/>
  <c r="K9" i="2" s="1"/>
  <c r="H10" i="2" s="1"/>
  <c r="L9" i="2"/>
  <c r="G10" i="2" s="1"/>
  <c r="H18" i="4"/>
  <c r="H19" i="4" s="1"/>
  <c r="H21" i="4" s="1"/>
  <c r="I10" i="2" l="1"/>
  <c r="K10" i="2" s="1"/>
  <c r="H24" i="4"/>
  <c r="H23" i="4"/>
  <c r="H11" i="2" l="1"/>
  <c r="L10" i="2"/>
  <c r="G11" i="2" s="1"/>
  <c r="H27" i="4"/>
  <c r="K6" i="4" l="1"/>
  <c r="K8" i="4"/>
  <c r="I11" i="2"/>
  <c r="K11" i="2" s="1"/>
  <c r="H26" i="4"/>
  <c r="H12" i="2" l="1"/>
  <c r="L11" i="2"/>
  <c r="G12" i="2" s="1"/>
  <c r="B10" i="2"/>
  <c r="B11" i="2" s="1"/>
  <c r="I12" i="2" l="1"/>
  <c r="K12" i="2" s="1"/>
  <c r="H13" i="2" s="1"/>
  <c r="L12" i="2" l="1"/>
  <c r="G13" i="2" s="1"/>
  <c r="I13" i="2" l="1"/>
  <c r="K13" i="2" s="1"/>
  <c r="H14" i="2" l="1"/>
  <c r="L13" i="2"/>
  <c r="G14" i="2" l="1"/>
  <c r="I14" i="2" s="1"/>
  <c r="K14" i="2" s="1"/>
  <c r="H15" i="2" l="1"/>
  <c r="L14" i="2"/>
  <c r="G15" i="2" s="1"/>
  <c r="I15" i="2" s="1"/>
  <c r="K15" i="2" s="1"/>
  <c r="H16" i="2" l="1"/>
  <c r="L15" i="2"/>
  <c r="G16" i="2" s="1"/>
  <c r="I16" i="2" l="1"/>
  <c r="K16" i="2" s="1"/>
  <c r="H17" i="2" l="1"/>
  <c r="L16" i="2"/>
  <c r="G17" i="2" s="1"/>
  <c r="I17" i="2" l="1"/>
  <c r="K17" i="2" s="1"/>
  <c r="H18" i="2" l="1"/>
  <c r="L17" i="2"/>
  <c r="G18" i="2" l="1"/>
  <c r="I18" i="2" s="1"/>
  <c r="K18" i="2" l="1"/>
  <c r="H19" i="2" l="1"/>
  <c r="L18" i="2"/>
  <c r="G19" i="2" l="1"/>
  <c r="I19" i="2" s="1"/>
  <c r="H29" i="4" l="1"/>
  <c r="K19" i="2"/>
  <c r="K9" i="4" l="1"/>
  <c r="K7" i="4"/>
  <c r="H20" i="2"/>
  <c r="L19" i="2"/>
  <c r="G20" i="2" s="1"/>
  <c r="I20" i="2" s="1"/>
  <c r="K20" i="2" s="1"/>
  <c r="H21" i="2" l="1"/>
  <c r="L20" i="2"/>
  <c r="G21" i="2" s="1"/>
  <c r="I21" i="2" s="1"/>
  <c r="K21" i="2" s="1"/>
  <c r="L21" i="2" l="1"/>
  <c r="G22" i="2" s="1"/>
  <c r="H22" i="2"/>
  <c r="I22" i="2" l="1"/>
  <c r="K22" i="2" s="1"/>
  <c r="H23" i="2" s="1"/>
  <c r="L22" i="2"/>
  <c r="G23" i="2" s="1"/>
  <c r="I23" i="2" s="1"/>
  <c r="K23" i="2" s="1"/>
  <c r="H24" i="2" l="1"/>
  <c r="L23" i="2"/>
  <c r="G24" i="2" s="1"/>
  <c r="I24" i="2" l="1"/>
  <c r="K24" i="2" s="1"/>
  <c r="L24" i="2" l="1"/>
  <c r="G25" i="2" s="1"/>
  <c r="H25" i="2"/>
  <c r="I25" i="2" l="1"/>
  <c r="K25" i="2" s="1"/>
  <c r="H26" i="2"/>
  <c r="L25" i="2"/>
  <c r="G26" i="2" s="1"/>
  <c r="I26" i="2" l="1"/>
  <c r="K26" i="2" s="1"/>
  <c r="H27" i="2" l="1"/>
  <c r="L26" i="2"/>
  <c r="G27" i="2" s="1"/>
  <c r="I27" i="2" l="1"/>
  <c r="K27" i="2" s="1"/>
  <c r="H28" i="2" l="1"/>
  <c r="L27" i="2"/>
  <c r="G28" i="2" s="1"/>
  <c r="I28" i="2" l="1"/>
  <c r="K28" i="2" s="1"/>
  <c r="L28" i="2" l="1"/>
  <c r="G29" i="2" s="1"/>
  <c r="H29" i="2"/>
  <c r="I29" i="2" l="1"/>
  <c r="K29" i="2" s="1"/>
  <c r="H30" i="2" l="1"/>
  <c r="L29" i="2"/>
  <c r="G30" i="2" l="1"/>
  <c r="I30" i="2" s="1"/>
  <c r="K30" i="2" s="1"/>
  <c r="L30" i="2" l="1"/>
  <c r="G31" i="2" s="1"/>
  <c r="H31" i="2"/>
  <c r="I31" i="2" s="1"/>
  <c r="K31" i="2" s="1"/>
  <c r="L31" i="2" l="1"/>
  <c r="H32" i="2"/>
  <c r="G32" i="2" l="1"/>
  <c r="I32" i="2" s="1"/>
  <c r="K32" i="2" s="1"/>
  <c r="H33" i="2" l="1"/>
  <c r="L32" i="2"/>
  <c r="G33" i="2" s="1"/>
  <c r="I33" i="2" s="1"/>
  <c r="K33" i="2" s="1"/>
  <c r="L33" i="2" l="1"/>
  <c r="H34" i="2"/>
  <c r="G34" i="2" l="1"/>
  <c r="I34" i="2" s="1"/>
  <c r="K34" i="2" s="1"/>
  <c r="H35" i="2" l="1"/>
  <c r="L34" i="2"/>
  <c r="G35" i="2" s="1"/>
  <c r="I35" i="2" s="1"/>
  <c r="K35" i="2" s="1"/>
  <c r="L35" i="2" l="1"/>
  <c r="G36" i="2" s="1"/>
  <c r="H36" i="2"/>
  <c r="I36" i="2" l="1"/>
  <c r="K36" i="2" s="1"/>
  <c r="L36" i="2" l="1"/>
  <c r="G37" i="2" s="1"/>
  <c r="H37" i="2"/>
  <c r="I37" i="2" l="1"/>
  <c r="K37" i="2" s="1"/>
  <c r="L37" i="2" l="1"/>
  <c r="H38" i="2"/>
  <c r="G38" i="2" l="1"/>
  <c r="I38" i="2" s="1"/>
  <c r="K38" i="2" s="1"/>
  <c r="L38" i="2" l="1"/>
  <c r="G39" i="2" s="1"/>
  <c r="H39" i="2"/>
  <c r="I39" i="2" l="1"/>
  <c r="K39" i="2" s="1"/>
  <c r="L39" i="2"/>
  <c r="G40" i="2" s="1"/>
  <c r="H40" i="2"/>
  <c r="I40" i="2" l="1"/>
  <c r="K40" i="2" s="1"/>
  <c r="H41" i="2" s="1"/>
  <c r="L40" i="2" l="1"/>
  <c r="G41" i="2" l="1"/>
  <c r="I41" i="2" s="1"/>
  <c r="K41" i="2" s="1"/>
  <c r="L41" i="2" l="1"/>
  <c r="G42" i="2" s="1"/>
  <c r="H42" i="2"/>
  <c r="I42" i="2" l="1"/>
  <c r="K42" i="2" s="1"/>
  <c r="L42" i="2" s="1"/>
  <c r="G43" i="2"/>
  <c r="H43" i="2"/>
  <c r="I43" i="2" l="1"/>
  <c r="K43" i="2" s="1"/>
  <c r="L43" i="2"/>
  <c r="G44" i="2" s="1"/>
  <c r="H44" i="2"/>
  <c r="I44" i="2" l="1"/>
  <c r="K44" i="2" s="1"/>
  <c r="H45" i="2" s="1"/>
  <c r="L44" i="2" l="1"/>
  <c r="G45" i="2" s="1"/>
  <c r="I45" i="2" s="1"/>
  <c r="K45" i="2" s="1"/>
  <c r="L45" i="2" l="1"/>
  <c r="G46" i="2" s="1"/>
  <c r="H46" i="2"/>
  <c r="I46" i="2" l="1"/>
  <c r="K46" i="2" s="1"/>
  <c r="H47" i="2" l="1"/>
  <c r="L46" i="2"/>
  <c r="G47" i="2" s="1"/>
  <c r="I47" i="2" l="1"/>
  <c r="K47" i="2" s="1"/>
  <c r="H48" i="2" l="1"/>
  <c r="L47" i="2"/>
  <c r="G48" i="2" l="1"/>
  <c r="I48" i="2" s="1"/>
  <c r="K48" i="2" s="1"/>
  <c r="H49" i="2" l="1"/>
  <c r="L48" i="2"/>
  <c r="G49" i="2" l="1"/>
  <c r="I49" i="2" s="1"/>
  <c r="K49" i="2" s="1"/>
  <c r="L49" i="2" l="1"/>
  <c r="H50" i="2"/>
  <c r="G50" i="2" l="1"/>
  <c r="I50" i="2" s="1"/>
  <c r="K50" i="2" s="1"/>
  <c r="L50" i="2" l="1"/>
  <c r="H51" i="2"/>
  <c r="G51" i="2" l="1"/>
  <c r="I51" i="2" s="1"/>
  <c r="K51" i="2" s="1"/>
  <c r="H52" i="2" l="1"/>
  <c r="L51" i="2"/>
  <c r="G52" i="2" s="1"/>
  <c r="I52" i="2" l="1"/>
  <c r="K52" i="2" s="1"/>
  <c r="H53" i="2" l="1"/>
  <c r="L52" i="2"/>
  <c r="G53" i="2" s="1"/>
  <c r="I53" i="2" s="1"/>
  <c r="K53" i="2" s="1"/>
  <c r="L53" i="2" l="1"/>
  <c r="G54" i="2" s="1"/>
  <c r="H54" i="2"/>
  <c r="I54" i="2" l="1"/>
  <c r="K54" i="2" s="1"/>
  <c r="H55" i="2" s="1"/>
  <c r="L54" i="2"/>
  <c r="G55" i="2" s="1"/>
  <c r="I55" i="2" l="1"/>
  <c r="K55" i="2" s="1"/>
  <c r="L55" i="2" s="1"/>
  <c r="G56" i="2" s="1"/>
  <c r="H56" i="2"/>
  <c r="I56" i="2" l="1"/>
  <c r="K56" i="2" s="1"/>
  <c r="L56" i="2" s="1"/>
  <c r="G57" i="2" s="1"/>
  <c r="H57" i="2"/>
  <c r="I57" i="2" l="1"/>
  <c r="K57" i="2" s="1"/>
  <c r="L57" i="2"/>
  <c r="G58" i="2" s="1"/>
  <c r="H58" i="2"/>
  <c r="I58" i="2" l="1"/>
  <c r="K58" i="2" s="1"/>
  <c r="H59" i="2" s="1"/>
  <c r="L58" i="2" l="1"/>
  <c r="G59" i="2" l="1"/>
  <c r="I59" i="2" s="1"/>
  <c r="K59" i="2" s="1"/>
  <c r="H60" i="2" l="1"/>
  <c r="L59" i="2"/>
  <c r="G60" i="2" l="1"/>
  <c r="I60" i="2" s="1"/>
  <c r="K60" i="2" s="1"/>
  <c r="H61" i="2" l="1"/>
  <c r="L60" i="2"/>
  <c r="G61" i="2" s="1"/>
  <c r="I61" i="2" s="1"/>
  <c r="K61" i="2" s="1"/>
  <c r="H62" i="2" l="1"/>
  <c r="L61" i="2"/>
  <c r="G62" i="2" l="1"/>
  <c r="I62" i="2" s="1"/>
  <c r="K62" i="2" s="1"/>
  <c r="L62" i="2" l="1"/>
  <c r="G63" i="2" s="1"/>
  <c r="H63" i="2"/>
  <c r="I63" i="2" l="1"/>
  <c r="K63" i="2" s="1"/>
  <c r="L63" i="2" s="1"/>
  <c r="G64" i="2" s="1"/>
  <c r="H64" i="2"/>
  <c r="I64" i="2" l="1"/>
  <c r="K64" i="2" s="1"/>
  <c r="H65" i="2" s="1"/>
  <c r="L64" i="2"/>
  <c r="G65" i="2" l="1"/>
  <c r="I65" i="2" s="1"/>
  <c r="K65" i="2" s="1"/>
  <c r="H66" i="2" l="1"/>
  <c r="L65" i="2"/>
  <c r="G66" i="2" l="1"/>
  <c r="I66" i="2" s="1"/>
  <c r="K66" i="2" s="1"/>
  <c r="H67" i="2" l="1"/>
  <c r="L66" i="2"/>
  <c r="G67" i="2" l="1"/>
  <c r="I67" i="2" s="1"/>
  <c r="K67" i="2" s="1"/>
  <c r="H68" i="2" l="1"/>
  <c r="L67" i="2"/>
  <c r="G68" i="2" s="1"/>
  <c r="I68" i="2" s="1"/>
  <c r="K68" i="2" s="1"/>
  <c r="H69" i="2" l="1"/>
  <c r="L68" i="2"/>
  <c r="G69" i="2" l="1"/>
  <c r="I69" i="2" s="1"/>
  <c r="K69" i="2" s="1"/>
  <c r="H70" i="2" l="1"/>
  <c r="L69" i="2"/>
  <c r="G70" i="2" s="1"/>
  <c r="I70" i="2" s="1"/>
  <c r="K70" i="2" s="1"/>
  <c r="H71" i="2" l="1"/>
  <c r="L70" i="2"/>
  <c r="G71" i="2" l="1"/>
  <c r="I71" i="2" s="1"/>
  <c r="K71" i="2" s="1"/>
  <c r="H72" i="2" l="1"/>
  <c r="L71" i="2"/>
  <c r="G72" i="2" s="1"/>
  <c r="I72" i="2" s="1"/>
  <c r="K72" i="2" s="1"/>
  <c r="L72" i="2" l="1"/>
  <c r="H73" i="2"/>
  <c r="G73" i="2" l="1"/>
  <c r="I73" i="2" s="1"/>
  <c r="K73" i="2" s="1"/>
  <c r="H74" i="2" l="1"/>
  <c r="L73" i="2"/>
  <c r="G74" i="2" l="1"/>
  <c r="I74" i="2" s="1"/>
  <c r="K74" i="2" s="1"/>
  <c r="H75" i="2" l="1"/>
  <c r="L74" i="2"/>
  <c r="G75" i="2" s="1"/>
  <c r="I75" i="2" s="1"/>
  <c r="K75" i="2" s="1"/>
  <c r="H76" i="2" l="1"/>
  <c r="L75" i="2"/>
  <c r="G76" i="2" s="1"/>
  <c r="I76" i="2" s="1"/>
  <c r="K76" i="2" s="1"/>
  <c r="L76" i="2" l="1"/>
  <c r="G77" i="2" s="1"/>
  <c r="H77" i="2"/>
  <c r="I77" i="2" l="1"/>
  <c r="K77" i="2" s="1"/>
  <c r="L77" i="2" s="1"/>
  <c r="G78" i="2" s="1"/>
  <c r="H78" i="2" l="1"/>
  <c r="I78" i="2" s="1"/>
  <c r="K78" i="2" s="1"/>
  <c r="H79" i="2" s="1"/>
  <c r="L78" i="2" l="1"/>
  <c r="G79" i="2" s="1"/>
  <c r="I79" i="2" s="1"/>
  <c r="K79" i="2" s="1"/>
  <c r="H80" i="2" l="1"/>
  <c r="L79" i="2"/>
  <c r="G80" i="2" s="1"/>
  <c r="I80" i="2" s="1"/>
  <c r="K80" i="2" s="1"/>
  <c r="H81" i="2" l="1"/>
  <c r="L80" i="2"/>
  <c r="G81" i="2" s="1"/>
  <c r="I81" i="2" s="1"/>
  <c r="K81" i="2" s="1"/>
  <c r="H82" i="2" s="1"/>
  <c r="L81" i="2" l="1"/>
  <c r="G82" i="2" s="1"/>
  <c r="I82" i="2" s="1"/>
  <c r="K82" i="2" s="1"/>
  <c r="H83" i="2" l="1"/>
  <c r="L82" i="2"/>
  <c r="G83" i="2" l="1"/>
  <c r="I83" i="2" s="1"/>
  <c r="K83" i="2" s="1"/>
  <c r="L83" i="2" l="1"/>
  <c r="G84" i="2" s="1"/>
  <c r="H84" i="2"/>
  <c r="I84" i="2" l="1"/>
  <c r="K84" i="2" s="1"/>
  <c r="H85" i="2"/>
  <c r="L84" i="2"/>
  <c r="G85" i="2" l="1"/>
  <c r="I85" i="2" s="1"/>
  <c r="K85" i="2" s="1"/>
  <c r="H86" i="2" l="1"/>
  <c r="L85" i="2"/>
  <c r="G86" i="2" s="1"/>
  <c r="I86" i="2" s="1"/>
  <c r="K86" i="2" s="1"/>
  <c r="H87" i="2" l="1"/>
  <c r="L86" i="2"/>
  <c r="G87" i="2" s="1"/>
  <c r="I87" i="2" l="1"/>
  <c r="K87" i="2" s="1"/>
  <c r="H88" i="2" l="1"/>
  <c r="L87" i="2"/>
  <c r="G88" i="2" s="1"/>
  <c r="I88" i="2" l="1"/>
  <c r="K88" i="2" s="1"/>
  <c r="H89" i="2" l="1"/>
  <c r="L88" i="2"/>
  <c r="G89" i="2" s="1"/>
  <c r="I89" i="2" l="1"/>
  <c r="K89" i="2" s="1"/>
  <c r="H90" i="2" l="1"/>
  <c r="L89" i="2"/>
  <c r="G90" i="2" s="1"/>
  <c r="I90" i="2" l="1"/>
  <c r="K90" i="2" s="1"/>
  <c r="H91" i="2" l="1"/>
  <c r="L90" i="2"/>
  <c r="G91" i="2" s="1"/>
  <c r="I91" i="2" l="1"/>
  <c r="K91" i="2" s="1"/>
  <c r="H92" i="2" l="1"/>
  <c r="L91" i="2"/>
  <c r="G92" i="2" s="1"/>
  <c r="I92" i="2" l="1"/>
  <c r="K92" i="2" s="1"/>
  <c r="H93" i="2" l="1"/>
  <c r="L92" i="2"/>
  <c r="G93" i="2" s="1"/>
  <c r="I93" i="2" l="1"/>
  <c r="K93" i="2" s="1"/>
  <c r="H94" i="2" l="1"/>
  <c r="L93" i="2"/>
  <c r="G94" i="2" s="1"/>
  <c r="I94" i="2" l="1"/>
  <c r="K94" i="2" s="1"/>
  <c r="H95" i="2" l="1"/>
  <c r="L94" i="2"/>
  <c r="G95" i="2" s="1"/>
  <c r="I95" i="2" l="1"/>
  <c r="K95" i="2" s="1"/>
  <c r="L95" i="2" l="1"/>
  <c r="H96" i="2"/>
  <c r="G96" i="2" l="1"/>
  <c r="I96" i="2" s="1"/>
  <c r="K96" i="2" s="1"/>
  <c r="H97" i="2" l="1"/>
  <c r="L96" i="2"/>
  <c r="G97" i="2" s="1"/>
  <c r="I97" i="2" s="1"/>
  <c r="K97" i="2" s="1"/>
  <c r="L97" i="2" l="1"/>
  <c r="H98" i="2"/>
  <c r="G98" i="2" l="1"/>
  <c r="I98" i="2" s="1"/>
  <c r="K98" i="2" s="1"/>
  <c r="H99" i="2" l="1"/>
  <c r="L98" i="2"/>
  <c r="G99" i="2" s="1"/>
  <c r="I99" i="2" l="1"/>
  <c r="K99" i="2" s="1"/>
  <c r="L99" i="2"/>
  <c r="H100" i="2"/>
  <c r="G100" i="2" l="1"/>
  <c r="I100" i="2" s="1"/>
  <c r="K100" i="2" s="1"/>
  <c r="H101" i="2" l="1"/>
  <c r="L100" i="2"/>
  <c r="G101" i="2" s="1"/>
  <c r="I101" i="2" s="1"/>
  <c r="K101" i="2" s="1"/>
  <c r="H102" i="2" l="1"/>
  <c r="L101" i="2"/>
  <c r="G102" i="2" s="1"/>
  <c r="I102" i="2" l="1"/>
  <c r="K102" i="2" s="1"/>
  <c r="H103" i="2" l="1"/>
  <c r="L102" i="2"/>
  <c r="G103" i="2" s="1"/>
  <c r="I103" i="2" l="1"/>
  <c r="K103" i="2" s="1"/>
  <c r="H104" i="2" l="1"/>
  <c r="L103" i="2"/>
  <c r="G104" i="2" l="1"/>
  <c r="I104" i="2" s="1"/>
  <c r="K104" i="2" s="1"/>
  <c r="H105" i="2" l="1"/>
  <c r="L104" i="2"/>
  <c r="G105" i="2" s="1"/>
  <c r="I105" i="2" s="1"/>
  <c r="K105" i="2" s="1"/>
  <c r="H106" i="2" l="1"/>
  <c r="L105" i="2"/>
  <c r="G106" i="2" s="1"/>
  <c r="I106" i="2" l="1"/>
  <c r="K106" i="2" s="1"/>
  <c r="H107" i="2" l="1"/>
  <c r="L106" i="2"/>
  <c r="G107" i="2" s="1"/>
  <c r="I107" i="2" l="1"/>
  <c r="K107" i="2" s="1"/>
  <c r="H108" i="2" l="1"/>
  <c r="L107" i="2"/>
  <c r="G108" i="2" s="1"/>
  <c r="I108" i="2" l="1"/>
  <c r="K108" i="2" s="1"/>
  <c r="H109" i="2" l="1"/>
  <c r="L108" i="2"/>
  <c r="G109" i="2" l="1"/>
  <c r="I109" i="2" s="1"/>
  <c r="K109" i="2" s="1"/>
  <c r="H110" i="2" l="1"/>
  <c r="L109" i="2"/>
  <c r="G110" i="2" s="1"/>
  <c r="I110" i="2" s="1"/>
  <c r="K110" i="2" s="1"/>
  <c r="H111" i="2" l="1"/>
  <c r="L110" i="2"/>
  <c r="G111" i="2" s="1"/>
  <c r="I111" i="2" l="1"/>
  <c r="K111" i="2" s="1"/>
  <c r="H112" i="2" l="1"/>
  <c r="L111" i="2"/>
  <c r="G112" i="2" s="1"/>
  <c r="I112" i="2" l="1"/>
  <c r="K112" i="2" s="1"/>
  <c r="H113" i="2" l="1"/>
  <c r="L112" i="2"/>
  <c r="G113" i="2" s="1"/>
  <c r="I113" i="2" l="1"/>
  <c r="K113" i="2" s="1"/>
  <c r="H114" i="2" l="1"/>
  <c r="L113" i="2"/>
  <c r="G114" i="2" l="1"/>
  <c r="I114" i="2" s="1"/>
  <c r="K114" i="2" s="1"/>
  <c r="H115" i="2" l="1"/>
  <c r="L114" i="2"/>
  <c r="G115" i="2" s="1"/>
  <c r="I115" i="2" s="1"/>
  <c r="K115" i="2" s="1"/>
  <c r="H116" i="2" l="1"/>
  <c r="L115" i="2"/>
  <c r="G116" i="2" s="1"/>
  <c r="I116" i="2" l="1"/>
  <c r="K116" i="2" s="1"/>
  <c r="H117" i="2" l="1"/>
  <c r="L116" i="2"/>
  <c r="G117" i="2" s="1"/>
  <c r="I117" i="2" l="1"/>
  <c r="K117" i="2" s="1"/>
  <c r="H118" i="2" l="1"/>
  <c r="L117" i="2"/>
  <c r="G118" i="2" l="1"/>
  <c r="I118" i="2" s="1"/>
  <c r="K118" i="2" s="1"/>
  <c r="H119" i="2" l="1"/>
  <c r="L118" i="2"/>
  <c r="G119" i="2" s="1"/>
  <c r="I119" i="2" s="1"/>
  <c r="K119" i="2" s="1"/>
  <c r="H120" i="2" l="1"/>
  <c r="L119" i="2"/>
  <c r="G120" i="2" l="1"/>
  <c r="I120" i="2" s="1"/>
  <c r="K120" i="2" s="1"/>
  <c r="H121" i="2" l="1"/>
  <c r="L120" i="2"/>
  <c r="G121" i="2" s="1"/>
  <c r="I121" i="2" s="1"/>
  <c r="K121" i="2" s="1"/>
  <c r="H122" i="2" l="1"/>
  <c r="L121" i="2"/>
  <c r="G122" i="2" l="1"/>
  <c r="I122" i="2" s="1"/>
  <c r="K122" i="2" s="1"/>
  <c r="H123" i="2" l="1"/>
  <c r="L122" i="2"/>
  <c r="G123" i="2" s="1"/>
  <c r="I123" i="2" s="1"/>
  <c r="K123" i="2" s="1"/>
  <c r="H124" i="2" l="1"/>
  <c r="L123" i="2"/>
  <c r="G124" i="2" s="1"/>
  <c r="I124" i="2" l="1"/>
  <c r="K124" i="2" s="1"/>
  <c r="H125" i="2" l="1"/>
  <c r="L124" i="2"/>
  <c r="G125" i="2" s="1"/>
  <c r="I125" i="2" l="1"/>
  <c r="K125" i="2" s="1"/>
  <c r="H126" i="2" l="1"/>
  <c r="L125" i="2"/>
  <c r="G126" i="2" s="1"/>
  <c r="I126" i="2" l="1"/>
  <c r="K126" i="2" s="1"/>
  <c r="H127" i="2" l="1"/>
  <c r="L126" i="2"/>
  <c r="G127" i="2" s="1"/>
  <c r="I127" i="2" l="1"/>
  <c r="K127" i="2" s="1"/>
  <c r="H128" i="2" l="1"/>
  <c r="L127" i="2"/>
  <c r="G128" i="2" s="1"/>
  <c r="I128" i="2" l="1"/>
  <c r="K128" i="2" s="1"/>
  <c r="H129" i="2" l="1"/>
  <c r="L128" i="2"/>
  <c r="G129" i="2" s="1"/>
  <c r="I129" i="2" l="1"/>
  <c r="K129" i="2" s="1"/>
  <c r="H130" i="2" l="1"/>
  <c r="L129" i="2"/>
  <c r="G130" i="2" s="1"/>
  <c r="I130" i="2" l="1"/>
  <c r="K130" i="2" s="1"/>
  <c r="H131" i="2" l="1"/>
  <c r="L130" i="2"/>
  <c r="G131" i="2" s="1"/>
  <c r="I131" i="2" l="1"/>
  <c r="K131" i="2" s="1"/>
  <c r="H132" i="2" l="1"/>
  <c r="L131" i="2"/>
  <c r="G132" i="2" s="1"/>
  <c r="I132" i="2" l="1"/>
  <c r="K132" i="2" s="1"/>
  <c r="H133" i="2" l="1"/>
  <c r="L132" i="2"/>
  <c r="G133" i="2" s="1"/>
  <c r="I133" i="2" l="1"/>
  <c r="K133" i="2" s="1"/>
  <c r="H134" i="2" l="1"/>
  <c r="L133" i="2"/>
  <c r="G134" i="2" l="1"/>
  <c r="I134" i="2" s="1"/>
  <c r="K134" i="2" s="1"/>
  <c r="H135" i="2" l="1"/>
  <c r="L134" i="2"/>
  <c r="G135" i="2" s="1"/>
  <c r="I135" i="2" s="1"/>
  <c r="K135" i="2" s="1"/>
  <c r="L135" i="2" l="1"/>
  <c r="H136" i="2"/>
  <c r="G136" i="2" l="1"/>
  <c r="I136" i="2" s="1"/>
  <c r="K136" i="2" s="1"/>
  <c r="H137" i="2" l="1"/>
  <c r="L136" i="2"/>
  <c r="G137" i="2" l="1"/>
  <c r="I137" i="2" s="1"/>
  <c r="K137" i="2" s="1"/>
  <c r="L137" i="2" l="1"/>
  <c r="G138" i="2" s="1"/>
  <c r="H138" i="2"/>
  <c r="I138" i="2" l="1"/>
  <c r="K138" i="2" s="1"/>
  <c r="L138" i="2" s="1"/>
  <c r="G139" i="2" s="1"/>
  <c r="H139" i="2"/>
  <c r="I139" i="2"/>
  <c r="K139" i="2" s="1"/>
  <c r="H140" i="2" l="1"/>
  <c r="L139" i="2"/>
  <c r="G140" i="2" l="1"/>
  <c r="I140" i="2" s="1"/>
  <c r="K140" i="2" s="1"/>
  <c r="H141" i="2" l="1"/>
  <c r="L140" i="2"/>
  <c r="G141" i="2" s="1"/>
  <c r="I141" i="2" s="1"/>
  <c r="K141" i="2" s="1"/>
  <c r="H142" i="2" l="1"/>
  <c r="L141" i="2"/>
  <c r="G142" i="2" l="1"/>
  <c r="I142" i="2" s="1"/>
  <c r="K142" i="2" s="1"/>
  <c r="H143" i="2" l="1"/>
  <c r="L142" i="2"/>
  <c r="G143" i="2" s="1"/>
  <c r="I143" i="2" s="1"/>
  <c r="K143" i="2" s="1"/>
  <c r="H144" i="2" l="1"/>
  <c r="L143" i="2"/>
  <c r="G144" i="2" s="1"/>
  <c r="I144" i="2" l="1"/>
  <c r="K144" i="2" s="1"/>
  <c r="H145" i="2" l="1"/>
  <c r="L144" i="2"/>
  <c r="G145" i="2" s="1"/>
  <c r="I145" i="2" l="1"/>
  <c r="K145" i="2" s="1"/>
  <c r="H146" i="2" l="1"/>
  <c r="L145" i="2"/>
  <c r="G146" i="2" s="1"/>
  <c r="I146" i="2" l="1"/>
  <c r="K146" i="2" s="1"/>
  <c r="H147" i="2" l="1"/>
  <c r="L146" i="2"/>
  <c r="G147" i="2" s="1"/>
  <c r="I147" i="2" l="1"/>
  <c r="K147" i="2" s="1"/>
  <c r="H148" i="2" l="1"/>
  <c r="L147" i="2"/>
  <c r="G148" i="2" s="1"/>
  <c r="I148" i="2" l="1"/>
  <c r="K148" i="2" s="1"/>
  <c r="H149" i="2" l="1"/>
  <c r="L148" i="2"/>
  <c r="G149" i="2" s="1"/>
  <c r="I149" i="2" l="1"/>
  <c r="K149" i="2" s="1"/>
  <c r="H150" i="2" l="1"/>
  <c r="L149" i="2"/>
  <c r="G150" i="2" l="1"/>
  <c r="I150" i="2" s="1"/>
  <c r="K150" i="2" s="1"/>
  <c r="H151" i="2" l="1"/>
  <c r="L150" i="2"/>
  <c r="G151" i="2" s="1"/>
  <c r="I151" i="2" s="1"/>
  <c r="K151" i="2" s="1"/>
  <c r="H152" i="2" l="1"/>
  <c r="L151" i="2"/>
  <c r="G152" i="2" s="1"/>
  <c r="I152" i="2" l="1"/>
  <c r="K152" i="2" s="1"/>
  <c r="H153" i="2" l="1"/>
  <c r="L152" i="2"/>
  <c r="G153" i="2" s="1"/>
  <c r="I153" i="2" l="1"/>
  <c r="K153" i="2" s="1"/>
  <c r="H154" i="2" l="1"/>
  <c r="L153" i="2"/>
  <c r="G154" i="2" s="1"/>
  <c r="I154" i="2" l="1"/>
  <c r="K154" i="2" s="1"/>
  <c r="H155" i="2" l="1"/>
  <c r="L154" i="2"/>
  <c r="G155" i="2" s="1"/>
  <c r="I155" i="2" l="1"/>
  <c r="K155" i="2" s="1"/>
  <c r="H156" i="2" l="1"/>
  <c r="L155" i="2"/>
  <c r="G156" i="2" l="1"/>
  <c r="I156" i="2" s="1"/>
  <c r="K156" i="2" s="1"/>
  <c r="H157" i="2" l="1"/>
  <c r="L156" i="2"/>
  <c r="G157" i="2" s="1"/>
  <c r="I157" i="2" s="1"/>
  <c r="K157" i="2" s="1"/>
  <c r="H158" i="2" l="1"/>
  <c r="L157" i="2"/>
  <c r="G158" i="2" s="1"/>
  <c r="I158" i="2" l="1"/>
  <c r="K158" i="2" s="1"/>
  <c r="H159" i="2" l="1"/>
  <c r="L158" i="2"/>
  <c r="G159" i="2" l="1"/>
  <c r="I159" i="2" s="1"/>
  <c r="K159" i="2" s="1"/>
  <c r="H160" i="2" l="1"/>
  <c r="L159" i="2"/>
  <c r="G160" i="2" s="1"/>
  <c r="I160" i="2" s="1"/>
  <c r="K160" i="2" s="1"/>
  <c r="H161" i="2" l="1"/>
  <c r="L160" i="2"/>
  <c r="G161" i="2" s="1"/>
  <c r="I161" i="2" l="1"/>
  <c r="K161" i="2" s="1"/>
  <c r="H162" i="2" l="1"/>
  <c r="L161" i="2"/>
  <c r="G162" i="2" l="1"/>
  <c r="I162" i="2" s="1"/>
  <c r="K162" i="2" s="1"/>
  <c r="H163" i="2" l="1"/>
  <c r="L162" i="2"/>
  <c r="G163" i="2" s="1"/>
  <c r="I163" i="2" s="1"/>
  <c r="K163" i="2" s="1"/>
  <c r="H164" i="2" l="1"/>
  <c r="L163" i="2"/>
  <c r="G164" i="2" l="1"/>
  <c r="I164" i="2" s="1"/>
  <c r="K164" i="2" s="1"/>
  <c r="L164" i="2" l="1"/>
  <c r="G165" i="2" s="1"/>
  <c r="H165" i="2"/>
  <c r="I165" i="2" l="1"/>
  <c r="K165" i="2" s="1"/>
  <c r="H166" i="2"/>
  <c r="L165" i="2"/>
  <c r="G166" i="2" s="1"/>
  <c r="I166" i="2" l="1"/>
  <c r="K166" i="2" s="1"/>
  <c r="H167" i="2" l="1"/>
  <c r="L166" i="2"/>
  <c r="G167" i="2" l="1"/>
  <c r="I167" i="2" s="1"/>
  <c r="K167" i="2" s="1"/>
  <c r="H168" i="2" l="1"/>
  <c r="L167" i="2"/>
  <c r="G168" i="2" s="1"/>
  <c r="I168" i="2" s="1"/>
  <c r="K168" i="2" s="1"/>
  <c r="H169" i="2" l="1"/>
  <c r="L168" i="2"/>
  <c r="G169" i="2" s="1"/>
  <c r="I169" i="2" l="1"/>
  <c r="K169" i="2" s="1"/>
  <c r="H170" i="2" l="1"/>
  <c r="L169" i="2"/>
  <c r="G170" i="2" s="1"/>
  <c r="I170" i="2" l="1"/>
  <c r="K170" i="2" s="1"/>
  <c r="H171" i="2" l="1"/>
  <c r="L170" i="2"/>
  <c r="G171" i="2" s="1"/>
  <c r="I171" i="2" l="1"/>
  <c r="K171" i="2" s="1"/>
  <c r="H172" i="2" l="1"/>
  <c r="L171" i="2"/>
  <c r="G172" i="2" s="1"/>
  <c r="I172" i="2" l="1"/>
  <c r="K172" i="2" s="1"/>
  <c r="H173" i="2" l="1"/>
  <c r="L172" i="2"/>
  <c r="G173" i="2" s="1"/>
  <c r="I173" i="2" l="1"/>
  <c r="K173" i="2" s="1"/>
  <c r="H174" i="2" l="1"/>
  <c r="L173" i="2"/>
  <c r="G174" i="2" s="1"/>
  <c r="I174" i="2" l="1"/>
  <c r="K174" i="2" s="1"/>
  <c r="H175" i="2" l="1"/>
  <c r="L174" i="2"/>
  <c r="G175" i="2" l="1"/>
  <c r="I175" i="2" s="1"/>
  <c r="K175" i="2" s="1"/>
  <c r="H176" i="2" l="1"/>
  <c r="L175" i="2"/>
  <c r="G176" i="2" l="1"/>
  <c r="I176" i="2" s="1"/>
  <c r="K176" i="2" s="1"/>
  <c r="L176" i="2" l="1"/>
  <c r="G177" i="2" s="1"/>
  <c r="H177" i="2"/>
  <c r="I177" i="2" l="1"/>
  <c r="K177" i="2" s="1"/>
  <c r="H178" i="2" s="1"/>
  <c r="L177" i="2"/>
  <c r="G178" i="2" s="1"/>
  <c r="I178" i="2" s="1"/>
  <c r="K178" i="2" s="1"/>
  <c r="H179" i="2" l="1"/>
  <c r="L178" i="2"/>
  <c r="G179" i="2" s="1"/>
  <c r="I179" i="2" l="1"/>
  <c r="K179" i="2" s="1"/>
  <c r="H180" i="2" l="1"/>
  <c r="L179" i="2"/>
  <c r="G180" i="2" l="1"/>
  <c r="I180" i="2" s="1"/>
  <c r="K180" i="2" s="1"/>
  <c r="H181" i="2" l="1"/>
  <c r="L180" i="2"/>
  <c r="G181" i="2" s="1"/>
  <c r="I181" i="2" s="1"/>
  <c r="K181" i="2" s="1"/>
  <c r="H182" i="2" l="1"/>
  <c r="L181" i="2"/>
  <c r="G182" i="2" s="1"/>
  <c r="I182" i="2" l="1"/>
  <c r="K182" i="2" s="1"/>
  <c r="H183" i="2" l="1"/>
  <c r="L182" i="2"/>
  <c r="G183" i="2" l="1"/>
  <c r="I183" i="2" s="1"/>
  <c r="K183" i="2" s="1"/>
  <c r="H184" i="2" l="1"/>
  <c r="L183" i="2"/>
  <c r="G184" i="2" l="1"/>
  <c r="I184" i="2" s="1"/>
  <c r="K184" i="2" s="1"/>
  <c r="L184" i="2" l="1"/>
  <c r="G185" i="2" s="1"/>
  <c r="H185" i="2"/>
  <c r="I185" i="2" l="1"/>
  <c r="K185" i="2" s="1"/>
  <c r="H186" i="2" s="1"/>
  <c r="L185" i="2"/>
  <c r="G186" i="2" s="1"/>
  <c r="I186" i="2" s="1"/>
  <c r="K186" i="2" s="1"/>
  <c r="H187" i="2" l="1"/>
  <c r="L186" i="2"/>
  <c r="G187" i="2" s="1"/>
  <c r="I187" i="2" l="1"/>
  <c r="K187" i="2" s="1"/>
  <c r="H188" i="2" l="1"/>
  <c r="L187" i="2"/>
  <c r="G188" i="2" s="1"/>
  <c r="I188" i="2" l="1"/>
  <c r="K188" i="2" s="1"/>
  <c r="H189" i="2" l="1"/>
  <c r="L188" i="2"/>
  <c r="G189" i="2" s="1"/>
  <c r="I189" i="2" l="1"/>
  <c r="K189" i="2" s="1"/>
  <c r="H190" i="2" l="1"/>
  <c r="L189" i="2"/>
  <c r="G190" i="2" l="1"/>
  <c r="I190" i="2" s="1"/>
  <c r="K190" i="2" s="1"/>
  <c r="H191" i="2" l="1"/>
  <c r="L190" i="2"/>
  <c r="G191" i="2" s="1"/>
  <c r="I191" i="2" s="1"/>
  <c r="K191" i="2" s="1"/>
  <c r="H192" i="2" l="1"/>
  <c r="L191" i="2"/>
  <c r="G192" i="2" s="1"/>
  <c r="I192" i="2" l="1"/>
  <c r="K192" i="2" s="1"/>
  <c r="H193" i="2" l="1"/>
  <c r="L192" i="2"/>
  <c r="G193" i="2" l="1"/>
  <c r="I193" i="2" s="1"/>
  <c r="K193" i="2" s="1"/>
  <c r="H194" i="2" l="1"/>
  <c r="L193" i="2"/>
  <c r="G194" i="2" s="1"/>
  <c r="I194" i="2" s="1"/>
  <c r="K194" i="2" s="1"/>
  <c r="H195" i="2" l="1"/>
  <c r="L194" i="2"/>
  <c r="G195" i="2" s="1"/>
  <c r="I195" i="2" l="1"/>
  <c r="K195" i="2" s="1"/>
  <c r="L195" i="2" l="1"/>
  <c r="H196" i="2"/>
  <c r="G196" i="2" l="1"/>
  <c r="I196" i="2" s="1"/>
  <c r="K196" i="2" s="1"/>
  <c r="H197" i="2" l="1"/>
  <c r="L196" i="2"/>
  <c r="G197" i="2" s="1"/>
  <c r="I197" i="2" s="1"/>
  <c r="K197" i="2" s="1"/>
  <c r="H198" i="2" l="1"/>
  <c r="L197" i="2"/>
  <c r="G198" i="2" s="1"/>
  <c r="I198" i="2" l="1"/>
  <c r="K198" i="2" s="1"/>
  <c r="L198" i="2" l="1"/>
  <c r="G199" i="2" s="1"/>
  <c r="H199" i="2"/>
  <c r="I199" i="2" l="1"/>
  <c r="K199" i="2" s="1"/>
  <c r="L199" i="2" l="1"/>
  <c r="G200" i="2" s="1"/>
  <c r="H200" i="2"/>
  <c r="I200" i="2" l="1"/>
  <c r="K200" i="2" s="1"/>
  <c r="H201" i="2" l="1"/>
  <c r="L200" i="2"/>
  <c r="G201" i="2" s="1"/>
  <c r="I201" i="2" l="1"/>
  <c r="K201" i="2" s="1"/>
  <c r="H202" i="2" l="1"/>
  <c r="L201" i="2"/>
  <c r="G202" i="2" s="1"/>
  <c r="I202" i="2" l="1"/>
  <c r="K202" i="2" s="1"/>
  <c r="H203" i="2" l="1"/>
  <c r="L202" i="2"/>
  <c r="G203" i="2" s="1"/>
  <c r="I203" i="2" l="1"/>
  <c r="K203" i="2" s="1"/>
  <c r="H204" i="2" l="1"/>
  <c r="L203" i="2"/>
  <c r="G204" i="2" s="1"/>
  <c r="I204" i="2" l="1"/>
  <c r="K204" i="2" s="1"/>
  <c r="H205" i="2" l="1"/>
  <c r="L204" i="2"/>
  <c r="G205" i="2" s="1"/>
  <c r="I205" i="2" l="1"/>
  <c r="K205" i="2" s="1"/>
  <c r="H206" i="2" l="1"/>
  <c r="L205" i="2"/>
  <c r="G206" i="2" s="1"/>
  <c r="I206" i="2" l="1"/>
  <c r="K206" i="2" s="1"/>
  <c r="H207" i="2" l="1"/>
  <c r="L206" i="2"/>
  <c r="G207" i="2" l="1"/>
  <c r="I207" i="2" s="1"/>
  <c r="K207" i="2" s="1"/>
  <c r="H208" i="2" l="1"/>
  <c r="L207" i="2"/>
  <c r="G208" i="2" s="1"/>
  <c r="I208" i="2" s="1"/>
  <c r="K208" i="2" s="1"/>
  <c r="H209" i="2" l="1"/>
  <c r="L208" i="2"/>
  <c r="G209" i="2" s="1"/>
  <c r="I209" i="2" l="1"/>
  <c r="K209" i="2" s="1"/>
  <c r="H210" i="2" l="1"/>
  <c r="L209" i="2"/>
  <c r="G210" i="2" s="1"/>
  <c r="I210" i="2" l="1"/>
  <c r="K210" i="2" s="1"/>
  <c r="H211" i="2" l="1"/>
  <c r="L210" i="2"/>
  <c r="G211" i="2" s="1"/>
  <c r="I211" i="2" l="1"/>
  <c r="K211" i="2" s="1"/>
  <c r="H212" i="2" l="1"/>
  <c r="L211" i="2"/>
  <c r="G212" i="2" s="1"/>
  <c r="I212" i="2" l="1"/>
  <c r="K212" i="2" s="1"/>
  <c r="H213" i="2" l="1"/>
  <c r="L212" i="2"/>
  <c r="G213" i="2" s="1"/>
  <c r="I213" i="2" l="1"/>
  <c r="K213" i="2" s="1"/>
  <c r="H214" i="2" l="1"/>
  <c r="L213" i="2"/>
  <c r="G214" i="2" s="1"/>
  <c r="I214" i="2" l="1"/>
  <c r="K214" i="2" s="1"/>
  <c r="H215" i="2" l="1"/>
  <c r="L214" i="2"/>
  <c r="G215" i="2" s="1"/>
  <c r="I215" i="2" l="1"/>
  <c r="K215" i="2" s="1"/>
  <c r="H216" i="2" l="1"/>
  <c r="L215" i="2"/>
  <c r="G216" i="2" s="1"/>
  <c r="I216" i="2" l="1"/>
  <c r="K216" i="2" s="1"/>
  <c r="H217" i="2" l="1"/>
  <c r="L216" i="2"/>
  <c r="G217" i="2" s="1"/>
  <c r="I217" i="2" l="1"/>
  <c r="K217" i="2" s="1"/>
  <c r="H218" i="2" l="1"/>
  <c r="L217" i="2"/>
  <c r="G218" i="2" l="1"/>
  <c r="I218" i="2" s="1"/>
  <c r="K218" i="2" s="1"/>
  <c r="H219" i="2" l="1"/>
  <c r="L218" i="2"/>
  <c r="G219" i="2" s="1"/>
  <c r="I219" i="2" l="1"/>
  <c r="K219" i="2" s="1"/>
  <c r="H220" i="2"/>
  <c r="L219" i="2"/>
  <c r="G220" i="2" s="1"/>
  <c r="I220" i="2" l="1"/>
  <c r="K220" i="2" s="1"/>
  <c r="H221" i="2" l="1"/>
  <c r="L220" i="2"/>
  <c r="G221" i="2" l="1"/>
  <c r="I221" i="2" s="1"/>
  <c r="K221" i="2" s="1"/>
  <c r="L221" i="2" l="1"/>
  <c r="H222" i="2"/>
  <c r="G222" i="2" l="1"/>
  <c r="I222" i="2" s="1"/>
  <c r="K222" i="2" s="1"/>
  <c r="H223" i="2" l="1"/>
  <c r="L222" i="2"/>
  <c r="G223" i="2" s="1"/>
  <c r="I223" i="2" s="1"/>
  <c r="K223" i="2" s="1"/>
  <c r="H224" i="2" s="1"/>
  <c r="L223" i="2" l="1"/>
  <c r="G224" i="2" l="1"/>
  <c r="I224" i="2" s="1"/>
  <c r="K224" i="2" s="1"/>
  <c r="H225" i="2" l="1"/>
  <c r="L224" i="2"/>
  <c r="G225" i="2" s="1"/>
  <c r="I225" i="2" s="1"/>
  <c r="K225" i="2" s="1"/>
  <c r="H226" i="2" s="1"/>
  <c r="L225" i="2" l="1"/>
  <c r="G226" i="2" s="1"/>
  <c r="I226" i="2" s="1"/>
  <c r="K226" i="2" s="1"/>
  <c r="L226" i="2" l="1"/>
  <c r="G227" i="2" s="1"/>
  <c r="H227" i="2"/>
  <c r="I227" i="2" l="1"/>
  <c r="K227" i="2" s="1"/>
  <c r="H228" i="2" l="1"/>
  <c r="L227" i="2"/>
  <c r="G228" i="2" l="1"/>
  <c r="I228" i="2" s="1"/>
  <c r="K228" i="2" s="1"/>
  <c r="H229" i="2" l="1"/>
  <c r="L228" i="2"/>
  <c r="G229" i="2" s="1"/>
  <c r="I229" i="2" s="1"/>
  <c r="K229" i="2" s="1"/>
  <c r="H230" i="2" l="1"/>
  <c r="L229" i="2"/>
  <c r="G230" i="2" s="1"/>
  <c r="I230" i="2" l="1"/>
  <c r="K230" i="2" s="1"/>
  <c r="H231" i="2" l="1"/>
  <c r="L230" i="2"/>
  <c r="G231" i="2" l="1"/>
  <c r="I231" i="2" s="1"/>
  <c r="K231" i="2" s="1"/>
  <c r="H232" i="2" l="1"/>
  <c r="L231" i="2"/>
  <c r="G232" i="2" l="1"/>
  <c r="I232" i="2" s="1"/>
  <c r="K232" i="2" s="1"/>
  <c r="H233" i="2" l="1"/>
  <c r="L232" i="2"/>
  <c r="G233" i="2" l="1"/>
  <c r="I233" i="2" s="1"/>
  <c r="K233" i="2" s="1"/>
  <c r="H234" i="2" l="1"/>
  <c r="L233" i="2"/>
  <c r="G234" i="2" l="1"/>
  <c r="I234" i="2" s="1"/>
  <c r="K234" i="2" s="1"/>
  <c r="H235" i="2" l="1"/>
  <c r="L234" i="2"/>
  <c r="G235" i="2" s="1"/>
  <c r="I235" i="2" s="1"/>
  <c r="K235" i="2" s="1"/>
  <c r="H236" i="2" l="1"/>
  <c r="L235" i="2"/>
  <c r="G236" i="2" l="1"/>
  <c r="I236" i="2" s="1"/>
  <c r="K236" i="2" s="1"/>
  <c r="H237" i="2" l="1"/>
  <c r="L236" i="2"/>
  <c r="G237" i="2" l="1"/>
  <c r="I237" i="2" s="1"/>
  <c r="K237" i="2" s="1"/>
  <c r="L237" i="2" l="1"/>
  <c r="H238" i="2"/>
  <c r="G238" i="2" l="1"/>
  <c r="I238" i="2" s="1"/>
  <c r="K238" i="2" s="1"/>
  <c r="H239" i="2" l="1"/>
  <c r="L238" i="2"/>
  <c r="G239" i="2" s="1"/>
  <c r="I239" i="2" s="1"/>
  <c r="K239" i="2" s="1"/>
  <c r="L239" i="2" l="1"/>
  <c r="G240" i="2" s="1"/>
  <c r="H240" i="2"/>
  <c r="I240" i="2" l="1"/>
  <c r="K240" i="2" s="1"/>
  <c r="H241" i="2"/>
  <c r="L240" i="2"/>
  <c r="G241" i="2" s="1"/>
  <c r="I241" i="2" s="1"/>
  <c r="K241" i="2" s="1"/>
  <c r="H242" i="2" l="1"/>
  <c r="L241" i="2"/>
  <c r="G242" i="2" l="1"/>
  <c r="I242" i="2" s="1"/>
  <c r="K242" i="2" s="1"/>
  <c r="H243" i="2" l="1"/>
  <c r="L242" i="2"/>
  <c r="G243" i="2" s="1"/>
  <c r="I243" i="2" s="1"/>
  <c r="K243" i="2" s="1"/>
  <c r="H244" i="2" l="1"/>
  <c r="L243" i="2"/>
  <c r="G244" i="2" l="1"/>
  <c r="I244" i="2" s="1"/>
  <c r="K244" i="2" s="1"/>
  <c r="H245" i="2" l="1"/>
  <c r="L244" i="2"/>
  <c r="G245" i="2" s="1"/>
  <c r="I245" i="2" s="1"/>
  <c r="K245" i="2" s="1"/>
  <c r="H246" i="2" l="1"/>
  <c r="L245" i="2"/>
  <c r="G246" i="2" s="1"/>
  <c r="I246" i="2" s="1"/>
  <c r="K246" i="2" s="1"/>
  <c r="H247" i="2" l="1"/>
  <c r="L246" i="2"/>
  <c r="G247" i="2" l="1"/>
  <c r="I247" i="2" s="1"/>
  <c r="K247" i="2" s="1"/>
  <c r="H248" i="2" l="1"/>
  <c r="L247" i="2"/>
  <c r="G248" i="2" l="1"/>
  <c r="I248" i="2" s="1"/>
  <c r="K248" i="2" s="1"/>
  <c r="H249" i="2" l="1"/>
  <c r="L248" i="2"/>
  <c r="G249" i="2" s="1"/>
  <c r="I249" i="2" s="1"/>
  <c r="K249" i="2" s="1"/>
  <c r="L249" i="2" l="1"/>
  <c r="G250" i="2" s="1"/>
  <c r="H250" i="2"/>
  <c r="I250" i="2" l="1"/>
  <c r="K250" i="2" s="1"/>
  <c r="H251" i="2"/>
  <c r="L250" i="2"/>
  <c r="G251" i="2" s="1"/>
  <c r="I251" i="2" s="1"/>
  <c r="K251" i="2" s="1"/>
  <c r="H252" i="2" s="1"/>
  <c r="L251" i="2" l="1"/>
  <c r="G252" i="2" l="1"/>
  <c r="I252" i="2" s="1"/>
  <c r="K252" i="2" s="1"/>
  <c r="L252" i="2" l="1"/>
  <c r="H253" i="2"/>
  <c r="G253" i="2" l="1"/>
  <c r="I253" i="2" s="1"/>
  <c r="K253" i="2" s="1"/>
  <c r="L253" i="2" l="1"/>
  <c r="G254" i="2" s="1"/>
  <c r="H254" i="2"/>
  <c r="I254" i="2" l="1"/>
  <c r="K254" i="2" s="1"/>
  <c r="H255" i="2"/>
  <c r="L254" i="2"/>
  <c r="G255" i="2" l="1"/>
  <c r="I255" i="2" s="1"/>
  <c r="K255" i="2" s="1"/>
  <c r="H256" i="2" l="1"/>
  <c r="L255" i="2"/>
  <c r="G256" i="2" l="1"/>
  <c r="I256" i="2" s="1"/>
  <c r="K256" i="2" s="1"/>
  <c r="H257" i="2" l="1"/>
  <c r="L256" i="2"/>
  <c r="G257" i="2" s="1"/>
  <c r="I257" i="2" s="1"/>
  <c r="K257" i="2" s="1"/>
  <c r="L257" i="2" l="1"/>
  <c r="H258" i="2"/>
  <c r="G258" i="2" l="1"/>
  <c r="I258" i="2" s="1"/>
  <c r="K258" i="2" s="1"/>
  <c r="H259" i="2" l="1"/>
  <c r="L258" i="2"/>
  <c r="G259" i="2" l="1"/>
  <c r="I259" i="2" s="1"/>
  <c r="K259" i="2" s="1"/>
  <c r="H260" i="2" l="1"/>
  <c r="L259" i="2"/>
  <c r="G260" i="2" l="1"/>
  <c r="I260" i="2" s="1"/>
  <c r="K260" i="2" s="1"/>
  <c r="L260" i="2" l="1"/>
  <c r="G261" i="2" s="1"/>
  <c r="H261" i="2"/>
  <c r="I261" i="2" l="1"/>
  <c r="K261" i="2" s="1"/>
  <c r="L261" i="2"/>
  <c r="G262" i="2" s="1"/>
  <c r="H262" i="2"/>
  <c r="I262" i="2" l="1"/>
  <c r="K262" i="2" s="1"/>
  <c r="L262" i="2" s="1"/>
  <c r="G263" i="2" s="1"/>
  <c r="H263" i="2"/>
  <c r="I263" i="2" l="1"/>
  <c r="K263" i="2" s="1"/>
  <c r="L263" i="2" s="1"/>
  <c r="G264" i="2" s="1"/>
  <c r="H264" i="2" l="1"/>
  <c r="I264" i="2"/>
  <c r="K264" i="2" s="1"/>
  <c r="L264" i="2"/>
  <c r="G265" i="2" s="1"/>
  <c r="H265" i="2"/>
  <c r="I265" i="2" l="1"/>
  <c r="K265" i="2" s="1"/>
  <c r="H266" i="2"/>
  <c r="L265" i="2"/>
  <c r="G266" i="2" s="1"/>
  <c r="I266" i="2" s="1"/>
  <c r="K266" i="2" s="1"/>
  <c r="L266" i="2" s="1"/>
  <c r="G267" i="2" s="1"/>
  <c r="H267" i="2" l="1"/>
  <c r="I267" i="2"/>
  <c r="K267" i="2" s="1"/>
  <c r="L267" i="2" l="1"/>
  <c r="H268" i="2"/>
  <c r="G268" i="2" l="1"/>
  <c r="I268" i="2" s="1"/>
  <c r="K268" i="2" s="1"/>
  <c r="H269" i="2" l="1"/>
  <c r="L268" i="2"/>
  <c r="G269" i="2" l="1"/>
  <c r="I269" i="2" s="1"/>
  <c r="K269" i="2" s="1"/>
  <c r="L269" i="2" l="1"/>
  <c r="H270" i="2"/>
  <c r="G270" i="2" l="1"/>
  <c r="I270" i="2" s="1"/>
  <c r="K270" i="2" s="1"/>
  <c r="H271" i="2" l="1"/>
  <c r="L270" i="2"/>
  <c r="G271" i="2" s="1"/>
  <c r="I271" i="2" s="1"/>
  <c r="K271" i="2" s="1"/>
  <c r="H272" i="2" l="1"/>
  <c r="L271" i="2"/>
  <c r="G272" i="2" l="1"/>
  <c r="I272" i="2" s="1"/>
  <c r="K272" i="2" s="1"/>
  <c r="H273" i="2" l="1"/>
  <c r="L272" i="2"/>
  <c r="G273" i="2" l="1"/>
  <c r="I273" i="2" s="1"/>
  <c r="K273" i="2" s="1"/>
  <c r="L273" i="2" l="1"/>
  <c r="G274" i="2" s="1"/>
  <c r="H274" i="2"/>
  <c r="I274" i="2" l="1"/>
  <c r="K274" i="2" s="1"/>
  <c r="L274" i="2"/>
  <c r="G275" i="2" s="1"/>
  <c r="H275" i="2"/>
  <c r="I275" i="2" l="1"/>
  <c r="K275" i="2" s="1"/>
  <c r="L275" i="2"/>
  <c r="G276" i="2" s="1"/>
  <c r="H276" i="2"/>
  <c r="I276" i="2" l="1"/>
  <c r="K276" i="2" s="1"/>
  <c r="H277" i="2" s="1"/>
  <c r="L276" i="2"/>
  <c r="G277" i="2" s="1"/>
  <c r="I277" i="2" s="1"/>
  <c r="K277" i="2" s="1"/>
  <c r="H278" i="2" l="1"/>
  <c r="L277" i="2"/>
  <c r="G278" i="2" l="1"/>
  <c r="I278" i="2" s="1"/>
  <c r="K278" i="2" s="1"/>
  <c r="H279" i="2" l="1"/>
  <c r="L278" i="2"/>
  <c r="G279" i="2" s="1"/>
  <c r="I279" i="2" s="1"/>
  <c r="K279" i="2" s="1"/>
  <c r="L279" i="2" l="1"/>
  <c r="G280" i="2" s="1"/>
  <c r="H280" i="2"/>
  <c r="I280" i="2" l="1"/>
  <c r="K280" i="2" s="1"/>
  <c r="H281" i="2" l="1"/>
  <c r="L280" i="2"/>
  <c r="G281" i="2" s="1"/>
  <c r="I281" i="2" l="1"/>
  <c r="K281" i="2" s="1"/>
  <c r="H282" i="2" l="1"/>
  <c r="L281" i="2"/>
  <c r="G282" i="2" l="1"/>
  <c r="I282" i="2" s="1"/>
  <c r="K282" i="2" s="1"/>
  <c r="H283" i="2" l="1"/>
  <c r="L282" i="2"/>
  <c r="G283" i="2" l="1"/>
  <c r="I283" i="2" s="1"/>
  <c r="K283" i="2" s="1"/>
  <c r="L283" i="2" l="1"/>
  <c r="G284" i="2" s="1"/>
  <c r="H284" i="2"/>
  <c r="I284" i="2" l="1"/>
  <c r="K284" i="2" s="1"/>
  <c r="H285" i="2" s="1"/>
  <c r="L284" i="2" l="1"/>
  <c r="G285" i="2" s="1"/>
  <c r="I285" i="2" s="1"/>
  <c r="K285" i="2" s="1"/>
  <c r="H286" i="2" s="1"/>
  <c r="L285" i="2" l="1"/>
  <c r="G286" i="2" s="1"/>
  <c r="I286" i="2" s="1"/>
  <c r="K286" i="2" s="1"/>
  <c r="L286" i="2" l="1"/>
  <c r="H287" i="2"/>
  <c r="G287" i="2" l="1"/>
  <c r="I287" i="2" s="1"/>
  <c r="K287" i="2" s="1"/>
  <c r="H288" i="2" l="1"/>
  <c r="L287" i="2"/>
  <c r="G288" i="2" s="1"/>
  <c r="I288" i="2" s="1"/>
  <c r="K288" i="2" s="1"/>
  <c r="H289" i="2" s="1"/>
  <c r="L288" i="2" l="1"/>
  <c r="G289" i="2" s="1"/>
  <c r="I289" i="2" s="1"/>
  <c r="K289" i="2" s="1"/>
  <c r="H290" i="2" l="1"/>
  <c r="L289" i="2"/>
  <c r="G290" i="2" l="1"/>
  <c r="I290" i="2" s="1"/>
  <c r="K290" i="2" s="1"/>
  <c r="H291" i="2" l="1"/>
  <c r="L290" i="2"/>
  <c r="G291" i="2" l="1"/>
  <c r="I291" i="2" s="1"/>
  <c r="K291" i="2" s="1"/>
  <c r="H292" i="2" l="1"/>
  <c r="L291" i="2"/>
  <c r="G292" i="2" s="1"/>
  <c r="I292" i="2" l="1"/>
  <c r="K292" i="2" s="1"/>
  <c r="H293" i="2" s="1"/>
  <c r="L292" i="2" l="1"/>
  <c r="G293" i="2" s="1"/>
  <c r="I293" i="2" s="1"/>
  <c r="K293" i="2" s="1"/>
  <c r="H294" i="2" s="1"/>
  <c r="L293" i="2" l="1"/>
  <c r="G294" i="2" s="1"/>
  <c r="I294" i="2" s="1"/>
  <c r="K294" i="2" s="1"/>
  <c r="L294" i="2" l="1"/>
  <c r="G295" i="2" s="1"/>
  <c r="H295" i="2"/>
  <c r="I295" i="2" l="1"/>
  <c r="K295" i="2" s="1"/>
  <c r="H296" i="2"/>
  <c r="L295" i="2"/>
  <c r="G296" i="2" l="1"/>
  <c r="I296" i="2" s="1"/>
  <c r="K296" i="2" s="1"/>
  <c r="H297" i="2" l="1"/>
  <c r="L296" i="2"/>
  <c r="G297" i="2" s="1"/>
  <c r="I297" i="2" s="1"/>
  <c r="K297" i="2" s="1"/>
  <c r="H298" i="2" l="1"/>
  <c r="L297" i="2"/>
  <c r="G298" i="2" s="1"/>
  <c r="I298" i="2" l="1"/>
  <c r="K298" i="2" s="1"/>
  <c r="H299" i="2" l="1"/>
  <c r="L298" i="2"/>
  <c r="G299" i="2" s="1"/>
  <c r="I299" i="2" l="1"/>
  <c r="K299" i="2" s="1"/>
  <c r="H300" i="2" l="1"/>
  <c r="L299" i="2"/>
  <c r="G300" i="2" s="1"/>
  <c r="I300" i="2" l="1"/>
  <c r="K300" i="2" s="1"/>
  <c r="H301" i="2" l="1"/>
  <c r="L300" i="2"/>
  <c r="G301" i="2" s="1"/>
  <c r="I301" i="2" l="1"/>
  <c r="K301" i="2" s="1"/>
  <c r="H302" i="2" l="1"/>
  <c r="L301" i="2"/>
  <c r="G302" i="2" l="1"/>
  <c r="I302" i="2" s="1"/>
  <c r="K302" i="2" s="1"/>
  <c r="H303" i="2" l="1"/>
  <c r="L302" i="2"/>
  <c r="G303" i="2" l="1"/>
  <c r="I303" i="2" s="1"/>
  <c r="K303" i="2" s="1"/>
  <c r="H304" i="2" l="1"/>
  <c r="L303" i="2"/>
  <c r="G304" i="2" l="1"/>
  <c r="I304" i="2" s="1"/>
  <c r="K304" i="2" s="1"/>
  <c r="L304" i="2" l="1"/>
  <c r="G305" i="2" s="1"/>
  <c r="H305" i="2"/>
  <c r="I305" i="2" l="1"/>
  <c r="K305" i="2" s="1"/>
  <c r="H306" i="2"/>
  <c r="L305" i="2"/>
  <c r="G306" i="2" l="1"/>
  <c r="I306" i="2" s="1"/>
  <c r="K306" i="2" s="1"/>
  <c r="L306" i="2" l="1"/>
  <c r="H307" i="2"/>
  <c r="G307" i="2" l="1"/>
  <c r="I307" i="2" s="1"/>
  <c r="K307" i="2" s="1"/>
  <c r="H308" i="2" l="1"/>
  <c r="L307" i="2"/>
  <c r="G308" i="2" l="1"/>
  <c r="I308" i="2" s="1"/>
  <c r="K308" i="2" s="1"/>
  <c r="H309" i="2" l="1"/>
  <c r="L308" i="2"/>
  <c r="G309" i="2" s="1"/>
  <c r="I309" i="2" s="1"/>
  <c r="K309" i="2" s="1"/>
  <c r="H310" i="2" l="1"/>
  <c r="L309" i="2"/>
  <c r="G310" i="2" s="1"/>
  <c r="I310" i="2" s="1"/>
  <c r="K310" i="2" s="1"/>
  <c r="H311" i="2" l="1"/>
  <c r="L310" i="2"/>
  <c r="G311" i="2" l="1"/>
  <c r="I311" i="2" s="1"/>
  <c r="K311" i="2" s="1"/>
  <c r="L311" i="2" l="1"/>
  <c r="H312" i="2"/>
  <c r="G312" i="2" l="1"/>
  <c r="I312" i="2" s="1"/>
  <c r="K312" i="2" s="1"/>
  <c r="L312" i="2" l="1"/>
  <c r="H313" i="2"/>
  <c r="G313" i="2" l="1"/>
  <c r="I313" i="2" s="1"/>
  <c r="K313" i="2" s="1"/>
  <c r="L313" i="2" l="1"/>
  <c r="H314" i="2"/>
  <c r="G314" i="2" l="1"/>
  <c r="I314" i="2" s="1"/>
  <c r="K314" i="2" s="1"/>
  <c r="H315" i="2" l="1"/>
  <c r="L314" i="2"/>
  <c r="G315" i="2" s="1"/>
  <c r="I315" i="2" s="1"/>
  <c r="K315" i="2" s="1"/>
  <c r="H316" i="2" l="1"/>
  <c r="L315" i="2"/>
  <c r="G316" i="2" s="1"/>
  <c r="I316" i="2" s="1"/>
  <c r="K316" i="2" s="1"/>
  <c r="L316" i="2" l="1"/>
  <c r="H317" i="2"/>
  <c r="G317" i="2" l="1"/>
  <c r="I317" i="2" s="1"/>
  <c r="K317" i="2" s="1"/>
  <c r="L317" i="2" l="1"/>
  <c r="H318" i="2"/>
  <c r="G318" i="2" l="1"/>
  <c r="I318" i="2" s="1"/>
  <c r="K318" i="2" s="1"/>
  <c r="L318" i="2" l="1"/>
  <c r="G319" i="2" s="1"/>
  <c r="H319" i="2"/>
  <c r="I319" i="2" l="1"/>
  <c r="K319" i="2" s="1"/>
  <c r="H320" i="2"/>
  <c r="L319" i="2"/>
  <c r="G320" i="2" l="1"/>
  <c r="I320" i="2" s="1"/>
  <c r="K320" i="2" s="1"/>
  <c r="H321" i="2" l="1"/>
  <c r="L320" i="2"/>
  <c r="G321" i="2" s="1"/>
  <c r="I321" i="2" s="1"/>
  <c r="K321" i="2" s="1"/>
  <c r="H322" i="2" l="1"/>
  <c r="L321" i="2"/>
  <c r="G322" i="2" l="1"/>
  <c r="I322" i="2" s="1"/>
  <c r="K322" i="2" s="1"/>
  <c r="H323" i="2" l="1"/>
  <c r="L322" i="2"/>
  <c r="G323" i="2" s="1"/>
  <c r="I323" i="2" s="1"/>
  <c r="K323" i="2" s="1"/>
  <c r="L323" i="2" l="1"/>
  <c r="H324" i="2"/>
  <c r="G324" i="2" l="1"/>
  <c r="I324" i="2" s="1"/>
  <c r="K324" i="2" s="1"/>
  <c r="H325" i="2" l="1"/>
  <c r="L324" i="2"/>
  <c r="G325" i="2" l="1"/>
  <c r="I325" i="2" s="1"/>
  <c r="K325" i="2" s="1"/>
  <c r="H326" i="2" l="1"/>
  <c r="L325" i="2"/>
  <c r="G326" i="2" s="1"/>
  <c r="I326" i="2" s="1"/>
  <c r="K326" i="2" s="1"/>
  <c r="H327" i="2" l="1"/>
  <c r="L326" i="2"/>
  <c r="G327" i="2" l="1"/>
  <c r="I327" i="2" s="1"/>
  <c r="K327" i="2" s="1"/>
  <c r="H328" i="2" l="1"/>
  <c r="L327" i="2"/>
  <c r="G328" i="2" s="1"/>
  <c r="I328" i="2" s="1"/>
  <c r="K328" i="2" s="1"/>
  <c r="H329" i="2" l="1"/>
  <c r="L328" i="2"/>
  <c r="G329" i="2" s="1"/>
  <c r="I329" i="2" s="1"/>
  <c r="K329" i="2" s="1"/>
  <c r="H330" i="2" l="1"/>
  <c r="L329" i="2"/>
  <c r="G330" i="2" s="1"/>
  <c r="I330" i="2" l="1"/>
  <c r="K330" i="2" s="1"/>
  <c r="H331" i="2" l="1"/>
  <c r="L330" i="2"/>
  <c r="G331" i="2" s="1"/>
  <c r="I331" i="2" s="1"/>
  <c r="K331" i="2" s="1"/>
  <c r="H332" i="2" l="1"/>
  <c r="L331" i="2"/>
  <c r="G332" i="2" l="1"/>
  <c r="I332" i="2" s="1"/>
  <c r="K332" i="2" s="1"/>
  <c r="H333" i="2" l="1"/>
  <c r="L332" i="2"/>
  <c r="G333" i="2" s="1"/>
  <c r="I333" i="2" s="1"/>
  <c r="K333" i="2" s="1"/>
  <c r="H334" i="2" l="1"/>
  <c r="L333" i="2"/>
  <c r="G334" i="2" l="1"/>
  <c r="I334" i="2" s="1"/>
  <c r="K334" i="2" s="1"/>
  <c r="H335" i="2" l="1"/>
  <c r="L334" i="2"/>
  <c r="G335" i="2" l="1"/>
  <c r="I335" i="2" s="1"/>
  <c r="K335" i="2" s="1"/>
  <c r="H336" i="2" l="1"/>
  <c r="L335" i="2"/>
  <c r="G336" i="2" l="1"/>
  <c r="I336" i="2" s="1"/>
  <c r="K336" i="2" s="1"/>
  <c r="H337" i="2" l="1"/>
  <c r="L336" i="2"/>
  <c r="G337" i="2" s="1"/>
  <c r="I337" i="2" s="1"/>
  <c r="K337" i="2" s="1"/>
  <c r="L337" i="2" l="1"/>
  <c r="G338" i="2" s="1"/>
  <c r="H338" i="2"/>
  <c r="I338" i="2" l="1"/>
  <c r="K338" i="2" s="1"/>
  <c r="H339" i="2"/>
  <c r="L338" i="2"/>
  <c r="G339" i="2" l="1"/>
  <c r="I339" i="2" s="1"/>
  <c r="K339" i="2" s="1"/>
  <c r="H340" i="2" l="1"/>
  <c r="L339" i="2"/>
  <c r="G340" i="2" s="1"/>
  <c r="I340" i="2" s="1"/>
  <c r="K340" i="2" s="1"/>
  <c r="L340" i="2" l="1"/>
  <c r="G341" i="2" s="1"/>
  <c r="H341" i="2"/>
  <c r="I341" i="2" l="1"/>
  <c r="K341" i="2" s="1"/>
  <c r="L341" i="2"/>
  <c r="G342" i="2" s="1"/>
  <c r="H342" i="2"/>
  <c r="I342" i="2" l="1"/>
  <c r="K342" i="2" s="1"/>
  <c r="H343" i="2" s="1"/>
  <c r="L342" i="2" l="1"/>
  <c r="G343" i="2"/>
  <c r="I343" i="2" s="1"/>
  <c r="K343" i="2" s="1"/>
  <c r="H344" i="2" l="1"/>
  <c r="L343" i="2"/>
  <c r="G344" i="2" l="1"/>
  <c r="I344" i="2" s="1"/>
  <c r="K344" i="2" s="1"/>
  <c r="H345" i="2" l="1"/>
  <c r="L344" i="2"/>
  <c r="G345" i="2" s="1"/>
  <c r="I345" i="2" s="1"/>
  <c r="K345" i="2" s="1"/>
  <c r="H346" i="2" l="1"/>
  <c r="L345" i="2"/>
  <c r="G346" i="2" l="1"/>
  <c r="I346" i="2" s="1"/>
  <c r="K346" i="2" s="1"/>
  <c r="H347" i="2" l="1"/>
  <c r="L346" i="2"/>
  <c r="G347" i="2" s="1"/>
  <c r="I347" i="2" s="1"/>
  <c r="K347" i="2" s="1"/>
  <c r="H348" i="2" l="1"/>
  <c r="L347" i="2"/>
  <c r="G348" i="2" s="1"/>
  <c r="I348" i="2" s="1"/>
  <c r="K348" i="2" s="1"/>
  <c r="H349" i="2" l="1"/>
  <c r="L348" i="2"/>
  <c r="G349" i="2" s="1"/>
  <c r="I349" i="2" s="1"/>
  <c r="K349" i="2" s="1"/>
  <c r="H350" i="2" l="1"/>
  <c r="L349" i="2"/>
  <c r="G350" i="2" s="1"/>
  <c r="I350" i="2" s="1"/>
  <c r="K350" i="2" s="1"/>
  <c r="H351" i="2" l="1"/>
  <c r="L350" i="2"/>
  <c r="G351" i="2" s="1"/>
  <c r="I351" i="2" s="1"/>
  <c r="K351" i="2" s="1"/>
  <c r="H352" i="2" s="1"/>
  <c r="L351" i="2" l="1"/>
  <c r="G352" i="2" s="1"/>
  <c r="I352" i="2" s="1"/>
  <c r="K352" i="2" s="1"/>
  <c r="H353" i="2" l="1"/>
  <c r="L352" i="2"/>
  <c r="G353" i="2" s="1"/>
  <c r="I353" i="2" l="1"/>
  <c r="K353" i="2" s="1"/>
  <c r="H354" i="2" l="1"/>
  <c r="L353" i="2"/>
  <c r="G354" i="2" s="1"/>
  <c r="I354" i="2" l="1"/>
  <c r="K354" i="2" s="1"/>
  <c r="H355" i="2" l="1"/>
  <c r="L354" i="2"/>
  <c r="G355" i="2" l="1"/>
  <c r="I355" i="2" s="1"/>
  <c r="K355" i="2" s="1"/>
  <c r="H356" i="2" l="1"/>
  <c r="L355" i="2"/>
  <c r="G356" i="2" l="1"/>
  <c r="I356" i="2" s="1"/>
  <c r="K356" i="2" s="1"/>
  <c r="L356" i="2" l="1"/>
  <c r="G357" i="2" s="1"/>
  <c r="H357" i="2"/>
  <c r="I357" i="2" l="1"/>
  <c r="K357" i="2" s="1"/>
  <c r="L357" i="2" s="1"/>
  <c r="G358" i="2" s="1"/>
  <c r="H358" i="2"/>
  <c r="I358" i="2" s="1"/>
  <c r="K358" i="2" s="1"/>
  <c r="H359" i="2" l="1"/>
  <c r="L358" i="2"/>
  <c r="G359" i="2" l="1"/>
  <c r="I359" i="2" s="1"/>
  <c r="K359" i="2" s="1"/>
  <c r="H360" i="2" l="1"/>
  <c r="L359" i="2"/>
  <c r="G360" i="2" l="1"/>
  <c r="I360" i="2" s="1"/>
  <c r="K360" i="2" s="1"/>
  <c r="H361" i="2" l="1"/>
  <c r="L360" i="2"/>
  <c r="G361" i="2" l="1"/>
  <c r="I361" i="2" s="1"/>
  <c r="K361" i="2" s="1"/>
  <c r="H362" i="2" l="1"/>
  <c r="L361" i="2"/>
  <c r="G362" i="2" l="1"/>
  <c r="I362" i="2" s="1"/>
  <c r="K362" i="2" s="1"/>
  <c r="H363" i="2" l="1"/>
  <c r="L362" i="2"/>
  <c r="G363" i="2" l="1"/>
  <c r="I363" i="2" s="1"/>
  <c r="K363" i="2" s="1"/>
  <c r="H364" i="2" l="1"/>
  <c r="L363" i="2"/>
  <c r="G364" i="2" s="1"/>
  <c r="I364" i="2" s="1"/>
  <c r="K364" i="2" s="1"/>
  <c r="L364" i="2" l="1"/>
  <c r="H365" i="2"/>
  <c r="G365" i="2" l="1"/>
  <c r="I365" i="2" s="1"/>
  <c r="K365" i="2" s="1"/>
  <c r="L365" i="2" l="1"/>
  <c r="H366" i="2"/>
  <c r="G366" i="2" l="1"/>
  <c r="I366" i="2" s="1"/>
  <c r="K366" i="2" s="1"/>
  <c r="L366" i="2" l="1"/>
  <c r="H367" i="2"/>
  <c r="H370" i="2" s="1"/>
  <c r="G367" i="2" l="1"/>
  <c r="I367" i="2" s="1"/>
  <c r="I370" i="2" l="1"/>
  <c r="J370" i="2" s="1"/>
  <c r="K367" i="2"/>
  <c r="L36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Beadles</author>
  </authors>
  <commentList>
    <comment ref="B6" authorId="0" shapeId="0" xr:uid="{57A7276D-6611-40E1-AAC3-ED46214934F5}">
      <text>
        <r>
          <rPr>
            <sz val="9"/>
            <color indexed="81"/>
            <rFont val="Tahoma"/>
            <family val="2"/>
          </rPr>
          <t>The sellers asking price</t>
        </r>
      </text>
    </comment>
    <comment ref="B7" authorId="0" shapeId="0" xr:uid="{12C1ABDF-DC68-48C0-93F5-7ED50AF8A50C}">
      <text>
        <r>
          <rPr>
            <sz val="9"/>
            <color indexed="81"/>
            <rFont val="Tahoma"/>
            <family val="2"/>
          </rPr>
          <t xml:space="preserve">All formulas are based on the suggested offer price
</t>
        </r>
      </text>
    </comment>
    <comment ref="C8" authorId="0" shapeId="0" xr:uid="{5052B183-B736-4083-AED6-A919EF606B4F}">
      <text>
        <r>
          <rPr>
            <sz val="9"/>
            <color indexed="81"/>
            <rFont val="Tahoma"/>
            <family val="2"/>
          </rPr>
          <t>Are the renovations financed? Select Yes or No if paid out of pocket</t>
        </r>
      </text>
    </comment>
    <comment ref="F8" authorId="0" shapeId="0" xr:uid="{B5E20F33-D207-4741-94ED-8DB4A0B4F229}">
      <text>
        <r>
          <rPr>
            <sz val="9"/>
            <color indexed="81"/>
            <rFont val="Tahoma"/>
            <family val="2"/>
          </rPr>
          <t>Typically 8 - 10%</t>
        </r>
      </text>
    </comment>
    <comment ref="B9" authorId="0" shapeId="0" xr:uid="{25DF8F17-51D3-4F69-B4F8-F13C769D44D6}">
      <text>
        <r>
          <rPr>
            <sz val="9"/>
            <color indexed="81"/>
            <rFont val="Tahoma"/>
            <family val="2"/>
          </rPr>
          <t>Title, escrow, recording fees, etc.</t>
        </r>
      </text>
    </comment>
    <comment ref="C10" authorId="0" shapeId="0" xr:uid="{241D1912-9C40-460C-B36D-2604AFA3080E}">
      <text>
        <r>
          <rPr>
            <sz val="9"/>
            <color indexed="81"/>
            <rFont val="Tahoma"/>
            <family val="2"/>
          </rPr>
          <t>purchase price plus renovations plus closing costs</t>
        </r>
      </text>
    </comment>
    <comment ref="B12" authorId="0" shapeId="0" xr:uid="{1037CFFE-D50C-44E8-B742-5B4EB242DB67}">
      <text>
        <r>
          <rPr>
            <sz val="9"/>
            <color indexed="81"/>
            <rFont val="Tahoma"/>
            <family val="2"/>
          </rPr>
          <t>If applicable. These include any fees paid to the county or city for permits.</t>
        </r>
      </text>
    </comment>
    <comment ref="B13" authorId="0" shapeId="0" xr:uid="{F55366DD-E8CD-4836-80D3-BF888CE67716}">
      <text>
        <r>
          <rPr>
            <sz val="9"/>
            <color indexed="81"/>
            <rFont val="Tahoma"/>
            <family val="2"/>
          </rPr>
          <t>This formula will calculate your holding costs from acquisition to refinance</t>
        </r>
      </text>
    </comment>
    <comment ref="C14" authorId="0" shapeId="0" xr:uid="{395756B5-0445-4F68-B2AF-C07024DC2ED3}">
      <text>
        <r>
          <rPr>
            <sz val="9"/>
            <color indexed="81"/>
            <rFont val="Tahoma"/>
            <family val="2"/>
          </rPr>
          <t>Think water, sewer, garbage, gas, electric, etc</t>
        </r>
      </text>
    </comment>
    <comment ref="F14" authorId="0" shapeId="0" xr:uid="{C99584F8-3D48-4CF6-94EB-84C68F683D08}">
      <text>
        <r>
          <rPr>
            <sz val="9"/>
            <color indexed="81"/>
            <rFont val="Tahoma"/>
            <family val="2"/>
          </rPr>
          <t>It is recommended to use the estimated new post-sale property tax figure</t>
        </r>
      </text>
    </comment>
    <comment ref="B15" authorId="0" shapeId="0" xr:uid="{7C6CDB40-2407-474E-A556-6EB87C50C932}">
      <text>
        <r>
          <rPr>
            <sz val="9"/>
            <color indexed="81"/>
            <rFont val="Tahoma"/>
            <family val="2"/>
          </rPr>
          <t>Course of construction insurance is often double the normal rate</t>
        </r>
      </text>
    </comment>
    <comment ref="F15" authorId="0" shapeId="0" xr:uid="{8DDB66D3-DC47-46D5-AEF7-A4EFFEF6002E}">
      <text>
        <r>
          <rPr>
            <sz val="9"/>
            <color indexed="81"/>
            <rFont val="Tahoma"/>
            <family val="2"/>
          </rPr>
          <t>Typically 60 - 65 center per square foot</t>
        </r>
      </text>
    </comment>
    <comment ref="F16" authorId="0" shapeId="0" xr:uid="{98ABA4F6-94DC-40A2-89D0-159A905BC778}">
      <text>
        <r>
          <rPr>
            <sz val="9"/>
            <color indexed="81"/>
            <rFont val="Tahoma"/>
            <family val="2"/>
          </rPr>
          <t>Typically 5%</t>
        </r>
      </text>
    </comment>
    <comment ref="F17" authorId="0" shapeId="0" xr:uid="{03944448-88B6-48A7-A01F-1D725AB9A52A}">
      <text>
        <r>
          <rPr>
            <sz val="9"/>
            <color indexed="81"/>
            <rFont val="Tahoma"/>
            <family val="2"/>
          </rPr>
          <t>Typically 5 - 10%</t>
        </r>
      </text>
    </comment>
    <comment ref="B18" authorId="0" shapeId="0" xr:uid="{45927D8D-9514-4C34-A6F0-242530551B66}">
      <text>
        <r>
          <rPr>
            <sz val="9"/>
            <color indexed="81"/>
            <rFont val="Tahoma"/>
            <family val="2"/>
          </rPr>
          <t>Typically 1 - 2%</t>
        </r>
      </text>
    </comment>
    <comment ref="F18" authorId="0" shapeId="0" xr:uid="{5482BD39-153B-44C5-AA26-F8AE00BB8631}">
      <text>
        <r>
          <rPr>
            <sz val="9"/>
            <color indexed="81"/>
            <rFont val="Tahoma"/>
            <family val="2"/>
          </rPr>
          <t>Typically 5 - 10%</t>
        </r>
      </text>
    </comment>
    <comment ref="F19" authorId="0" shapeId="0" xr:uid="{029136A0-0FA2-41E5-B809-CDA59792CF2A}">
      <text>
        <r>
          <rPr>
            <sz val="9"/>
            <color indexed="81"/>
            <rFont val="Tahoma"/>
            <family val="2"/>
          </rPr>
          <t>Typically 35 - 45%</t>
        </r>
      </text>
    </comment>
    <comment ref="B20" authorId="0" shapeId="0" xr:uid="{F376B71E-2777-4C52-9F75-C27DA4F30722}">
      <text>
        <r>
          <rPr>
            <sz val="9"/>
            <color indexed="81"/>
            <rFont val="Tahoma"/>
            <family val="2"/>
          </rPr>
          <t>If applicable</t>
        </r>
      </text>
    </comment>
    <comment ref="B21" authorId="0" shapeId="0" xr:uid="{9DD82431-92CE-43F3-80A5-DCA21A4FC1DF}">
      <text>
        <r>
          <rPr>
            <sz val="9"/>
            <color indexed="81"/>
            <rFont val="Tahoma"/>
            <family val="2"/>
          </rPr>
          <t xml:space="preserve">If applicable
</t>
        </r>
      </text>
    </comment>
    <comment ref="F21" authorId="0" shapeId="0" xr:uid="{9E703441-AFA9-4BF4-BF2F-75AE382652EA}">
      <text>
        <r>
          <rPr>
            <sz val="9"/>
            <color indexed="81"/>
            <rFont val="Tahoma"/>
            <family val="2"/>
          </rPr>
          <t>Annual operating income minus annual operation expenses</t>
        </r>
      </text>
    </comment>
    <comment ref="B23" authorId="0" shapeId="0" xr:uid="{D134939A-DC7F-4745-A061-F707029E2469}">
      <text>
        <r>
          <rPr>
            <sz val="9"/>
            <color indexed="81"/>
            <rFont val="Tahoma"/>
            <family val="2"/>
          </rPr>
          <t>Assuming interest only payments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F23" authorId="0" shapeId="0" xr:uid="{7F4C874C-FF5C-4E75-9482-FC05EB32EA12}">
      <text>
        <r>
          <rPr>
            <sz val="9"/>
            <color indexed="81"/>
            <rFont val="Tahoma"/>
            <family val="2"/>
          </rPr>
          <t>Net operating income/annual loan payments. Typically 1.25 or higher</t>
        </r>
      </text>
    </comment>
    <comment ref="B24" authorId="0" shapeId="0" xr:uid="{50FE5954-425B-4D46-AD61-51BFD6414C1D}">
      <text>
        <r>
          <rPr>
            <sz val="9"/>
            <color indexed="81"/>
            <rFont val="Tahoma"/>
            <family val="2"/>
          </rPr>
          <t>This includes all expenses incurred until the property is refinanced</t>
        </r>
      </text>
    </comment>
    <comment ref="B28" authorId="0" shapeId="0" xr:uid="{00F82166-1BEE-4358-A104-28B169CDD6AA}">
      <text>
        <r>
          <rPr>
            <sz val="9"/>
            <color indexed="81"/>
            <rFont val="Tahoma"/>
            <family val="2"/>
          </rPr>
          <t>Assumes closing costs are paid out of pocket</t>
        </r>
      </text>
    </comment>
    <comment ref="B30" authorId="0" shapeId="0" xr:uid="{2B5557C6-3612-4B01-9D56-6D48648D01B3}">
      <text>
        <r>
          <rPr>
            <sz val="9"/>
            <color indexed="81"/>
            <rFont val="Tahoma"/>
            <family val="2"/>
          </rPr>
          <t>This refers to the amortization period in years</t>
        </r>
      </text>
    </comment>
    <comment ref="F30" authorId="0" shapeId="0" xr:uid="{D836EABF-0EDF-4ECD-BA37-329081D73D99}">
      <text>
        <r>
          <rPr>
            <sz val="9"/>
            <color indexed="81"/>
            <rFont val="Tahoma"/>
            <family val="2"/>
          </rPr>
          <t xml:space="preserve">Typically 3-6%
</t>
        </r>
      </text>
    </comment>
    <comment ref="B32" authorId="0" shapeId="0" xr:uid="{CAD28E01-6778-4069-AFC9-7F51BDAE2155}">
      <text>
        <r>
          <rPr>
            <sz val="9"/>
            <color indexed="81"/>
            <rFont val="Tahoma"/>
            <family val="2"/>
          </rPr>
          <t>If this number is negative, that is the amount of excess equity available for cash-out depending on the lenders requirements</t>
        </r>
      </text>
    </comment>
  </commentList>
</comments>
</file>

<file path=xl/sharedStrings.xml><?xml version="1.0" encoding="utf-8"?>
<sst xmlns="http://schemas.openxmlformats.org/spreadsheetml/2006/main" count="96" uniqueCount="94">
  <si>
    <t>Mortgage Calculator</t>
  </si>
  <si>
    <t>Loan Amount</t>
  </si>
  <si>
    <t>Annual Interest Rate</t>
  </si>
  <si>
    <t>Loan Amount $</t>
  </si>
  <si>
    <t>Life Loan (in years)</t>
  </si>
  <si>
    <t>Number of Payments per year</t>
  </si>
  <si>
    <t>Total Number of Payments</t>
  </si>
  <si>
    <t>Payment per Period($)</t>
  </si>
  <si>
    <t>Sum of Payments (Total Cost of Loan)</t>
  </si>
  <si>
    <t>Interest Cost</t>
  </si>
  <si>
    <t>Property Information</t>
  </si>
  <si>
    <t>Other Income</t>
  </si>
  <si>
    <t>Insurance</t>
  </si>
  <si>
    <t>Property Management</t>
  </si>
  <si>
    <t>Vacancy Rate</t>
  </si>
  <si>
    <t>Down Payment</t>
  </si>
  <si>
    <t>Interest Rate</t>
  </si>
  <si>
    <t>Property Analysis</t>
  </si>
  <si>
    <t>Total Initial Investment</t>
  </si>
  <si>
    <t>Payment Schedule</t>
  </si>
  <si>
    <t>Date</t>
  </si>
  <si>
    <t>Interest</t>
  </si>
  <si>
    <t>Principle</t>
  </si>
  <si>
    <t>Extra Payment</t>
  </si>
  <si>
    <t>Loan</t>
  </si>
  <si>
    <t>Appreciation in First Year</t>
  </si>
  <si>
    <t>Monthly Cash Flow</t>
  </si>
  <si>
    <t>Loan starting value:</t>
  </si>
  <si>
    <t>(This line is just a double check for values calculated in cells B10 and B11)</t>
  </si>
  <si>
    <t>Payment Number</t>
  </si>
  <si>
    <t>Payment Amount</t>
  </si>
  <si>
    <t>ENTER DATE</t>
  </si>
  <si>
    <t>Mortgage Calculator Worksheet</t>
  </si>
  <si>
    <t>Revised column E to automatically enter dates down through the payment schedule</t>
  </si>
  <si>
    <t>Eliminated the 361st payment by revising the first line (Line 0) to show original loan amount since loans are collected on the previous month, not in advance.</t>
  </si>
  <si>
    <t>Added Revisions worksheet.</t>
  </si>
  <si>
    <t>Property Worksheet</t>
  </si>
  <si>
    <t>instead of one line for maintenance [which I include as capex] add line for capex and change both to calculate a percentage of Gross Operating Monthly Income.</t>
  </si>
  <si>
    <t>Enter Percentage value for each of CapEx and Maintenance and spreadsheet calculates Yearly dollar amounts for each</t>
  </si>
  <si>
    <t>Added calculation for Annual NOI Cell D9 &amp; E9.</t>
  </si>
  <si>
    <t>Various wording changes to add clarity</t>
  </si>
  <si>
    <t>Rev B 12 Jan 2020</t>
  </si>
  <si>
    <t>Property Taxes</t>
  </si>
  <si>
    <t>Annual Loan Payments</t>
  </si>
  <si>
    <t xml:space="preserve">Rev C 1 Oct 2021 </t>
  </si>
  <si>
    <t xml:space="preserve">Property Analysis </t>
  </si>
  <si>
    <t>Added DSCR (Debt Service Coverage Ratio)</t>
  </si>
  <si>
    <t>Current and Potential Rent added</t>
  </si>
  <si>
    <t>Asking Price</t>
  </si>
  <si>
    <t>Suggested Offer Price</t>
  </si>
  <si>
    <t>Closing Costs</t>
  </si>
  <si>
    <t>Monthly Expenses (if applicable)</t>
  </si>
  <si>
    <t>HOA Dues</t>
  </si>
  <si>
    <t>Property Address:</t>
  </si>
  <si>
    <t>123 Main St USA</t>
  </si>
  <si>
    <t>Net Operating Income</t>
  </si>
  <si>
    <t>Annual Cash Flow</t>
  </si>
  <si>
    <t>Principal Reduction</t>
  </si>
  <si>
    <t>Appreciation</t>
  </si>
  <si>
    <t>Return on Investment - Year 1</t>
  </si>
  <si>
    <t>Cash on Cash Return</t>
  </si>
  <si>
    <t>After Repair Value (based on comps)</t>
  </si>
  <si>
    <t>Monthly Utility Costs During Renovation</t>
  </si>
  <si>
    <t>Acquisition Financing</t>
  </si>
  <si>
    <t>Monthly Holding Costs</t>
  </si>
  <si>
    <t>Monthly Home Equity Line Payment</t>
  </si>
  <si>
    <t>Monthly Principal &amp; Interest Payment</t>
  </si>
  <si>
    <t>New Total Initial Investment</t>
  </si>
  <si>
    <t>New Loan Amount</t>
  </si>
  <si>
    <t>Refinance Loan To Value</t>
  </si>
  <si>
    <t>After Renovation Rental Income</t>
  </si>
  <si>
    <t>Gross Operating Income (Monthly)</t>
  </si>
  <si>
    <t>Landlord Paid Utilities</t>
  </si>
  <si>
    <t>Annual Expenses</t>
  </si>
  <si>
    <t xml:space="preserve">Annual CapEx Budget </t>
  </si>
  <si>
    <t xml:space="preserve">Repairs &amp; Maintanance Budget </t>
  </si>
  <si>
    <t>Debt Service Coverage Ratio</t>
  </si>
  <si>
    <t>Principal Reduction In First Year</t>
  </si>
  <si>
    <t>Stabilized Analysis</t>
  </si>
  <si>
    <t>Total ROI</t>
  </si>
  <si>
    <t>Monthly Renovation Insurance</t>
  </si>
  <si>
    <t>New Permanent Financing</t>
  </si>
  <si>
    <t>Renovation to Refinance (In Months)</t>
  </si>
  <si>
    <t>Yes</t>
  </si>
  <si>
    <t xml:space="preserve">No </t>
  </si>
  <si>
    <t xml:space="preserve">Term (Years) </t>
  </si>
  <si>
    <t>Total Project Costs</t>
  </si>
  <si>
    <t>Loan Points &amp; Fees</t>
  </si>
  <si>
    <t>Appraisal Fee</t>
  </si>
  <si>
    <t>Purchase Closing Costs</t>
  </si>
  <si>
    <t>Estimated Renovation Costs*</t>
  </si>
  <si>
    <t>Proforma Capitalization Rate</t>
  </si>
  <si>
    <t>Permit Fees</t>
  </si>
  <si>
    <t>Annual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</si>
</sst>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sz val="22"/>
      <color indexed="8"/>
      <name val="Calibri"/>
      <family val="2"/>
    </font>
    <font>
      <u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mbria"/>
      <family val="1"/>
    </font>
    <font>
      <sz val="11"/>
      <name val="Cambria"/>
      <family val="1"/>
    </font>
    <font>
      <b/>
      <u val="double"/>
      <sz val="11"/>
      <color indexed="8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0"/>
      <name val="Cambria"/>
      <family val="1"/>
    </font>
    <font>
      <sz val="9"/>
      <color rgb="FFFF0000"/>
      <name val="Cambria"/>
      <family val="1"/>
    </font>
    <font>
      <sz val="9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mbria"/>
      <family val="1"/>
    </font>
    <font>
      <b/>
      <sz val="11"/>
      <color indexed="8"/>
      <name val="Cambria"/>
      <family val="1"/>
    </font>
    <font>
      <sz val="14"/>
      <color indexed="8"/>
      <name val="Cambria"/>
      <family val="1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A4D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rgb="FF3F3F3F"/>
      </right>
      <top/>
      <bottom/>
      <diagonal/>
    </border>
    <border>
      <left style="double">
        <color rgb="FF3F3F3F"/>
      </left>
      <right/>
      <top/>
      <bottom/>
      <diagonal/>
    </border>
  </borders>
  <cellStyleXfs count="5">
    <xf numFmtId="0" fontId="0" fillId="0" borderId="0"/>
    <xf numFmtId="0" fontId="11" fillId="4" borderId="14" applyNumberFormat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38">
    <xf numFmtId="0" fontId="0" fillId="0" borderId="0" xfId="0"/>
    <xf numFmtId="44" fontId="0" fillId="0" borderId="0" xfId="0" applyNumberFormat="1"/>
    <xf numFmtId="8" fontId="0" fillId="0" borderId="0" xfId="0" applyNumberFormat="1"/>
    <xf numFmtId="14" fontId="0" fillId="0" borderId="0" xfId="0" applyNumberFormat="1"/>
    <xf numFmtId="14" fontId="5" fillId="0" borderId="0" xfId="0" applyNumberFormat="1" applyFont="1"/>
    <xf numFmtId="16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4" fontId="5" fillId="0" borderId="4" xfId="0" applyNumberFormat="1" applyFont="1" applyBorder="1"/>
    <xf numFmtId="0" fontId="0" fillId="0" borderId="5" xfId="0" applyBorder="1"/>
    <xf numFmtId="164" fontId="0" fillId="0" borderId="5" xfId="0" applyNumberFormat="1" applyBorder="1"/>
    <xf numFmtId="44" fontId="0" fillId="0" borderId="5" xfId="0" applyNumberFormat="1" applyBorder="1"/>
    <xf numFmtId="44" fontId="0" fillId="0" borderId="6" xfId="0" applyNumberFormat="1" applyBorder="1"/>
    <xf numFmtId="0" fontId="0" fillId="2" borderId="0" xfId="0" applyFill="1"/>
    <xf numFmtId="164" fontId="0" fillId="2" borderId="0" xfId="0" applyNumberFormat="1" applyFill="1"/>
    <xf numFmtId="44" fontId="0" fillId="2" borderId="7" xfId="0" applyNumberFormat="1" applyFill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4" fontId="0" fillId="3" borderId="8" xfId="0" applyNumberFormat="1" applyFill="1" applyBorder="1"/>
    <xf numFmtId="0" fontId="0" fillId="0" borderId="0" xfId="0" applyAlignment="1">
      <alignment wrapText="1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0" fontId="12" fillId="0" borderId="0" xfId="3" applyProtection="1">
      <protection locked="0"/>
    </xf>
    <xf numFmtId="0" fontId="13" fillId="0" borderId="0" xfId="0" applyFont="1" applyProtection="1">
      <protection locked="0"/>
    </xf>
    <xf numFmtId="0" fontId="13" fillId="0" borderId="9" xfId="0" applyFont="1" applyBorder="1" applyProtection="1">
      <protection locked="0"/>
    </xf>
    <xf numFmtId="0" fontId="8" fillId="0" borderId="9" xfId="0" applyFont="1" applyBorder="1" applyProtection="1">
      <protection locked="0"/>
    </xf>
    <xf numFmtId="165" fontId="13" fillId="0" borderId="0" xfId="0" applyNumberFormat="1" applyFont="1" applyAlignment="1" applyProtection="1">
      <alignment horizontal="center"/>
      <protection locked="0"/>
    </xf>
    <xf numFmtId="0" fontId="15" fillId="6" borderId="0" xfId="0" applyFont="1" applyFill="1" applyProtection="1">
      <protection locked="0"/>
    </xf>
    <xf numFmtId="0" fontId="16" fillId="6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/>
    <xf numFmtId="0" fontId="16" fillId="0" borderId="0" xfId="0" applyFont="1"/>
    <xf numFmtId="0" fontId="15" fillId="0" borderId="0" xfId="0" applyFont="1" applyProtection="1">
      <protection locked="0"/>
    </xf>
    <xf numFmtId="9" fontId="8" fillId="5" borderId="9" xfId="4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5" fontId="8" fillId="0" borderId="0" xfId="0" applyNumberFormat="1" applyFont="1" applyProtection="1">
      <protection locked="0"/>
    </xf>
    <xf numFmtId="0" fontId="18" fillId="0" borderId="9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9" fontId="13" fillId="5" borderId="9" xfId="4" applyFont="1" applyFill="1" applyBorder="1" applyProtection="1">
      <protection locked="0"/>
    </xf>
    <xf numFmtId="10" fontId="0" fillId="0" borderId="0" xfId="0" applyNumberFormat="1"/>
    <xf numFmtId="10" fontId="9" fillId="6" borderId="9" xfId="4" applyNumberFormat="1" applyFont="1" applyFill="1" applyBorder="1" applyProtection="1">
      <protection locked="0"/>
    </xf>
    <xf numFmtId="10" fontId="19" fillId="6" borderId="9" xfId="4" applyNumberFormat="1" applyFont="1" applyFill="1" applyBorder="1" applyProtection="1">
      <protection locked="0"/>
    </xf>
    <xf numFmtId="0" fontId="20" fillId="0" borderId="9" xfId="0" applyFont="1" applyBorder="1" applyProtection="1"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8" fillId="0" borderId="11" xfId="0" applyFont="1" applyBorder="1" applyProtection="1">
      <protection locked="0"/>
    </xf>
    <xf numFmtId="0" fontId="8" fillId="0" borderId="12" xfId="0" applyFont="1" applyBorder="1" applyProtection="1">
      <protection locked="0"/>
    </xf>
    <xf numFmtId="9" fontId="8" fillId="5" borderId="9" xfId="4" applyFont="1" applyFill="1" applyBorder="1" applyAlignment="1" applyProtection="1">
      <alignment horizontal="center"/>
      <protection locked="0"/>
    </xf>
    <xf numFmtId="166" fontId="8" fillId="5" borderId="9" xfId="2" applyNumberFormat="1" applyFont="1" applyFill="1" applyBorder="1" applyProtection="1">
      <protection locked="0"/>
    </xf>
    <xf numFmtId="9" fontId="13" fillId="5" borderId="9" xfId="4" applyFont="1" applyFill="1" applyBorder="1" applyAlignment="1" applyProtection="1">
      <alignment horizontal="center"/>
      <protection locked="0"/>
    </xf>
    <xf numFmtId="0" fontId="7" fillId="0" borderId="11" xfId="0" applyFont="1" applyBorder="1" applyProtection="1">
      <protection locked="0"/>
    </xf>
    <xf numFmtId="1" fontId="13" fillId="5" borderId="9" xfId="4" applyNumberFormat="1" applyFont="1" applyFill="1" applyBorder="1" applyAlignment="1" applyProtection="1">
      <alignment horizontal="center"/>
      <protection locked="0"/>
    </xf>
    <xf numFmtId="44" fontId="13" fillId="5" borderId="9" xfId="2" applyFont="1" applyFill="1" applyBorder="1" applyAlignment="1" applyProtection="1">
      <alignment horizontal="left"/>
      <protection locked="0"/>
    </xf>
    <xf numFmtId="1" fontId="0" fillId="0" borderId="0" xfId="0" applyNumberFormat="1"/>
    <xf numFmtId="10" fontId="13" fillId="5" borderId="9" xfId="4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44" fontId="13" fillId="0" borderId="0" xfId="0" applyNumberFormat="1" applyFont="1" applyProtection="1">
      <protection locked="0"/>
    </xf>
    <xf numFmtId="166" fontId="7" fillId="5" borderId="9" xfId="2" applyNumberFormat="1" applyFont="1" applyFill="1" applyBorder="1" applyProtection="1">
      <protection locked="0"/>
    </xf>
    <xf numFmtId="166" fontId="8" fillId="5" borderId="9" xfId="2" applyNumberFormat="1" applyFont="1" applyFill="1" applyBorder="1" applyAlignment="1" applyProtection="1">
      <alignment horizontal="center" vertical="center"/>
      <protection locked="0"/>
    </xf>
    <xf numFmtId="166" fontId="8" fillId="5" borderId="9" xfId="2" applyNumberFormat="1" applyFont="1" applyFill="1" applyBorder="1" applyAlignment="1" applyProtection="1">
      <alignment horizontal="left"/>
      <protection locked="0"/>
    </xf>
    <xf numFmtId="166" fontId="13" fillId="6" borderId="9" xfId="2" applyNumberFormat="1" applyFont="1" applyFill="1" applyBorder="1" applyProtection="1">
      <protection locked="0"/>
    </xf>
    <xf numFmtId="166" fontId="13" fillId="0" borderId="9" xfId="2" applyNumberFormat="1" applyFont="1" applyFill="1" applyBorder="1" applyProtection="1">
      <protection locked="0"/>
    </xf>
    <xf numFmtId="166" fontId="13" fillId="5" borderId="9" xfId="2" applyNumberFormat="1" applyFont="1" applyFill="1" applyBorder="1" applyProtection="1">
      <protection locked="0"/>
    </xf>
    <xf numFmtId="166" fontId="13" fillId="0" borderId="9" xfId="0" applyNumberFormat="1" applyFont="1" applyBorder="1" applyProtection="1">
      <protection locked="0"/>
    </xf>
    <xf numFmtId="166" fontId="22" fillId="0" borderId="9" xfId="0" applyNumberFormat="1" applyFont="1" applyBorder="1" applyProtection="1">
      <protection locked="0"/>
    </xf>
    <xf numFmtId="166" fontId="13" fillId="0" borderId="9" xfId="2" applyNumberFormat="1" applyFont="1" applyBorder="1" applyAlignment="1" applyProtection="1">
      <alignment vertical="top" wrapText="1"/>
      <protection locked="0"/>
    </xf>
    <xf numFmtId="166" fontId="13" fillId="0" borderId="9" xfId="0" applyNumberFormat="1" applyFont="1" applyBorder="1" applyAlignment="1" applyProtection="1">
      <alignment vertical="top" wrapText="1"/>
      <protection locked="0"/>
    </xf>
    <xf numFmtId="166" fontId="22" fillId="0" borderId="9" xfId="0" applyNumberFormat="1" applyFont="1" applyBorder="1" applyAlignment="1" applyProtection="1">
      <alignment horizontal="center"/>
      <protection locked="0"/>
    </xf>
    <xf numFmtId="166" fontId="22" fillId="0" borderId="9" xfId="0" applyNumberFormat="1" applyFont="1" applyBorder="1" applyAlignment="1" applyProtection="1">
      <alignment horizontal="center" vertical="top" wrapText="1"/>
      <protection locked="0"/>
    </xf>
    <xf numFmtId="166" fontId="13" fillId="0" borderId="9" xfId="2" applyNumberFormat="1" applyFont="1" applyBorder="1" applyAlignment="1" applyProtection="1">
      <alignment horizontal="center" vertical="center"/>
      <protection locked="0"/>
    </xf>
    <xf numFmtId="166" fontId="13" fillId="5" borderId="10" xfId="2" applyNumberFormat="1" applyFont="1" applyFill="1" applyBorder="1" applyProtection="1">
      <protection locked="0"/>
    </xf>
    <xf numFmtId="166" fontId="13" fillId="0" borderId="9" xfId="2" applyNumberFormat="1" applyFont="1" applyBorder="1" applyProtection="1">
      <protection locked="0"/>
    </xf>
    <xf numFmtId="166" fontId="13" fillId="5" borderId="9" xfId="2" applyNumberFormat="1" applyFont="1" applyFill="1" applyBorder="1" applyAlignment="1" applyProtection="1">
      <alignment horizontal="center"/>
      <protection locked="0"/>
    </xf>
    <xf numFmtId="166" fontId="13" fillId="6" borderId="9" xfId="2" applyNumberFormat="1" applyFont="1" applyFill="1" applyBorder="1" applyAlignment="1" applyProtection="1">
      <alignment horizontal="center"/>
      <protection locked="0"/>
    </xf>
    <xf numFmtId="166" fontId="13" fillId="0" borderId="9" xfId="2" applyNumberFormat="1" applyFont="1" applyFill="1" applyBorder="1" applyAlignment="1" applyProtection="1">
      <alignment horizontal="center"/>
      <protection locked="0"/>
    </xf>
    <xf numFmtId="0" fontId="8" fillId="5" borderId="9" xfId="0" applyFont="1" applyFill="1" applyBorder="1" applyProtection="1">
      <protection locked="0"/>
    </xf>
    <xf numFmtId="9" fontId="13" fillId="5" borderId="9" xfId="4" applyFont="1" applyFill="1" applyBorder="1" applyAlignment="1" applyProtection="1">
      <alignment horizontal="center" vertical="center" wrapText="1"/>
      <protection locked="0"/>
    </xf>
    <xf numFmtId="2" fontId="13" fillId="0" borderId="9" xfId="4" applyNumberFormat="1" applyFont="1" applyBorder="1" applyAlignment="1" applyProtection="1">
      <alignment horizontal="right" vertical="center"/>
      <protection locked="0"/>
    </xf>
    <xf numFmtId="10" fontId="13" fillId="0" borderId="9" xfId="4" applyNumberFormat="1" applyFont="1" applyBorder="1" applyAlignment="1" applyProtection="1">
      <alignment horizontal="right"/>
      <protection locked="0"/>
    </xf>
    <xf numFmtId="10" fontId="13" fillId="5" borderId="9" xfId="4" applyNumberFormat="1" applyFont="1" applyFill="1" applyBorder="1" applyProtection="1">
      <protection locked="0"/>
    </xf>
    <xf numFmtId="10" fontId="13" fillId="5" borderId="9" xfId="4" applyNumberFormat="1" applyFont="1" applyFill="1" applyBorder="1" applyAlignment="1" applyProtection="1">
      <alignment horizontal="center"/>
      <protection locked="0"/>
    </xf>
    <xf numFmtId="10" fontId="7" fillId="5" borderId="9" xfId="4" applyNumberFormat="1" applyFont="1" applyFill="1" applyBorder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9" fontId="23" fillId="0" borderId="0" xfId="4" applyFont="1" applyProtection="1">
      <protection locked="0"/>
    </xf>
    <xf numFmtId="0" fontId="13" fillId="0" borderId="0" xfId="0" applyFont="1" applyAlignment="1" applyProtection="1">
      <alignment vertical="top" wrapText="1"/>
      <protection locked="0"/>
    </xf>
    <xf numFmtId="166" fontId="8" fillId="0" borderId="9" xfId="2" applyNumberFormat="1" applyFont="1" applyFill="1" applyBorder="1" applyProtection="1">
      <protection locked="0"/>
    </xf>
    <xf numFmtId="1" fontId="8" fillId="5" borderId="9" xfId="2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166" fontId="19" fillId="6" borderId="9" xfId="0" applyNumberFormat="1" applyFont="1" applyFill="1" applyBorder="1"/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22" fillId="0" borderId="11" xfId="0" applyFont="1" applyBorder="1" applyAlignment="1" applyProtection="1">
      <alignment horizontal="left"/>
      <protection locked="0"/>
    </xf>
    <xf numFmtId="0" fontId="22" fillId="0" borderId="12" xfId="0" applyFont="1" applyBorder="1" applyAlignment="1" applyProtection="1">
      <alignment horizontal="left"/>
      <protection locked="0"/>
    </xf>
    <xf numFmtId="0" fontId="14" fillId="8" borderId="17" xfId="1" applyFont="1" applyFill="1" applyBorder="1" applyAlignment="1" applyProtection="1">
      <alignment horizontal="center"/>
      <protection locked="0"/>
    </xf>
    <xf numFmtId="0" fontId="14" fillId="8" borderId="18" xfId="1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12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4" fillId="8" borderId="14" xfId="1" applyFont="1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14" fillId="8" borderId="23" xfId="1" applyFont="1" applyFill="1" applyBorder="1" applyAlignment="1" applyProtection="1">
      <alignment horizontal="center"/>
      <protection locked="0"/>
    </xf>
    <xf numFmtId="0" fontId="14" fillId="8" borderId="0" xfId="1" applyFont="1" applyFill="1" applyBorder="1" applyAlignment="1" applyProtection="1">
      <alignment horizontal="center"/>
      <protection locked="0"/>
    </xf>
    <xf numFmtId="0" fontId="14" fillId="8" borderId="22" xfId="1" applyFont="1" applyFill="1" applyBorder="1" applyAlignment="1" applyProtection="1">
      <alignment horizontal="center"/>
      <protection locked="0"/>
    </xf>
    <xf numFmtId="0" fontId="14" fillId="8" borderId="19" xfId="0" applyFont="1" applyFill="1" applyBorder="1" applyAlignment="1" applyProtection="1">
      <alignment horizontal="center"/>
      <protection locked="0"/>
    </xf>
    <xf numFmtId="0" fontId="14" fillId="8" borderId="20" xfId="0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14" fillId="8" borderId="11" xfId="0" applyFont="1" applyFill="1" applyBorder="1" applyAlignment="1" applyProtection="1">
      <alignment horizontal="center"/>
      <protection locked="0"/>
    </xf>
    <xf numFmtId="0" fontId="14" fillId="8" borderId="13" xfId="0" applyFont="1" applyFill="1" applyBorder="1" applyAlignment="1" applyProtection="1">
      <alignment horizontal="center"/>
      <protection locked="0"/>
    </xf>
    <xf numFmtId="0" fontId="14" fillId="8" borderId="12" xfId="0" applyFont="1" applyFill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left" wrapText="1"/>
      <protection locked="0"/>
    </xf>
    <xf numFmtId="0" fontId="13" fillId="0" borderId="12" xfId="0" applyFont="1" applyBorder="1" applyAlignment="1" applyProtection="1">
      <alignment horizontal="left" wrapText="1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16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7" fillId="8" borderId="9" xfId="0" applyFont="1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4" fillId="7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</cellXfs>
  <cellStyles count="5">
    <cellStyle name="Check Cell" xfId="1" builtinId="23"/>
    <cellStyle name="Currency" xfId="2" builtinId="4"/>
    <cellStyle name="Hyperlink" xfId="3" builtinId="8"/>
    <cellStyle name="Normal" xfId="0" builtinId="0"/>
    <cellStyle name="Percent" xfId="4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2A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155864</xdr:colOff>
      <xdr:row>10</xdr:row>
      <xdr:rowOff>43296</xdr:rowOff>
    </xdr:from>
    <xdr:to>
      <xdr:col>11</xdr:col>
      <xdr:colOff>95250</xdr:colOff>
      <xdr:row>16</xdr:row>
      <xdr:rowOff>207818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3E1740-0449-4CFB-B870-A6A76E6001F6}"/>
            </a:ext>
          </a:extLst>
        </xdr:cNvPr>
        <xdr:cNvSpPr txBox="1"/>
      </xdr:nvSpPr>
      <xdr:spPr>
        <a:xfrm>
          <a:off x="7871114" y="2173432"/>
          <a:ext cx="2736272" cy="1515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*This proforma may or may not be accurate. Buyer to verify any and all information to their own satisfaction during the due diligence period. Renovations &amp; ARV are estimates based on the information available at this time, buyer is advised to seek the expertise of a general contractor on any and all renovation estimates.</a:t>
          </a:r>
        </a:p>
      </xdr:txBody>
    </xdr:sp>
    <xdr:clientData/>
  </xdr:twoCellAnchor>
  <xdr:twoCellAnchor editAs="oneCell">
    <xdr:from>
      <xdr:col>1</xdr:col>
      <xdr:colOff>55563</xdr:colOff>
      <xdr:row>0</xdr:row>
      <xdr:rowOff>87313</xdr:rowOff>
    </xdr:from>
    <xdr:to>
      <xdr:col>1</xdr:col>
      <xdr:colOff>1818306</xdr:colOff>
      <xdr:row>2</xdr:row>
      <xdr:rowOff>169366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5BFAAB-0E8F-4A7E-A84F-71A1E170D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6" y="87313"/>
          <a:ext cx="1762743" cy="494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42863</xdr:colOff>
      <xdr:row>19</xdr:row>
      <xdr:rowOff>47625</xdr:rowOff>
    </xdr:from>
    <xdr:to>
      <xdr:col>3</xdr:col>
      <xdr:colOff>538163</xdr:colOff>
      <xdr:row>24</xdr:row>
      <xdr:rowOff>100013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396F8C31-C882-466C-9056-48F945B24F6A}"/>
            </a:ext>
          </a:extLst>
        </xdr:cNvPr>
        <xdr:cNvSpPr txBox="1">
          <a:spLocks noChangeArrowheads="1"/>
        </xdr:cNvSpPr>
      </xdr:nvSpPr>
      <xdr:spPr bwMode="auto">
        <a:xfrm>
          <a:off x="52388" y="3857625"/>
          <a:ext cx="4476750" cy="9572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82296" tIns="82296" rIns="0" bIns="0" anchor="t" upright="1"/>
        <a:lstStyle/>
        <a:p>
          <a:pPr algn="l" rtl="0">
            <a:lnSpc>
              <a:spcPts val="2000"/>
            </a:lnSpc>
            <a:defRPr sz="1000"/>
          </a:pPr>
          <a:endParaRPr lang="en-US" sz="18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Format Month/Day/Year   (i.e.   1/1/2022)</a:t>
          </a:r>
        </a:p>
      </xdr:txBody>
    </xdr:sp>
    <xdr:clientData/>
  </xdr:twoCellAnchor>
  <xdr:twoCellAnchor>
    <xdr:from>
      <xdr:col>0</xdr:col>
      <xdr:colOff>566738</xdr:colOff>
      <xdr:row>12</xdr:row>
      <xdr:rowOff>138113</xdr:rowOff>
    </xdr:from>
    <xdr:to>
      <xdr:col>3</xdr:col>
      <xdr:colOff>457225</xdr:colOff>
      <xdr:row>17</xdr:row>
      <xdr:rowOff>61913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DF09A078-405E-462C-84C7-8B75E1C03DF1}"/>
            </a:ext>
          </a:extLst>
        </xdr:cNvPr>
        <xdr:cNvSpPr>
          <a:spLocks noChangeArrowheads="1" noChangeShapeType="1" noTextEdit="1"/>
        </xdr:cNvSpPr>
      </xdr:nvSpPr>
      <xdr:spPr bwMode="auto">
        <a:xfrm rot="-1288143">
          <a:off x="614363" y="2681288"/>
          <a:ext cx="3824287" cy="828675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  <a:contourClr>
              <a:srgbClr val="FFE701"/>
            </a:contour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6688143" scaled="1"/>
              </a:gradFill>
              <a:effectLst/>
              <a:latin typeface="Impact" panose="020B0806030902050204" pitchFamily="34" charset="0"/>
            </a:rPr>
            <a:t>Enter  a  Date  in  Cell  E7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Smokey Glass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105"/>
  <sheetViews>
    <sheetView showGridLines="0" tabSelected="1" zoomScale="60" zoomScaleNormal="60" workbookViewId="0">
      <selection activeCell="K29" sqref="K29"/>
    </sheetView>
  </sheetViews>
  <sheetFormatPr defaultColWidth="9.1328125" defaultRowHeight="14.25" x14ac:dyDescent="0.45"/>
  <cols>
    <col min="1" max="1" width="3.46484375" style="21" customWidth="1"/>
    <col min="2" max="2" width="31.1328125" style="21" customWidth="1"/>
    <col min="3" max="3" width="7.3984375" style="21" bestFit="1" customWidth="1"/>
    <col min="4" max="4" width="15" style="21" bestFit="1" customWidth="1"/>
    <col min="5" max="5" width="2.59765625" style="21" customWidth="1"/>
    <col min="6" max="6" width="29.3984375" style="21" customWidth="1"/>
    <col min="7" max="7" width="7.1328125" style="21" customWidth="1"/>
    <col min="8" max="8" width="14.265625" style="21" customWidth="1"/>
    <col min="9" max="9" width="2.3984375" style="21" customWidth="1"/>
    <col min="10" max="10" width="27.86328125" style="21" customWidth="1"/>
    <col min="11" max="11" width="22.1328125" style="21" customWidth="1"/>
    <col min="12" max="12" width="16.1328125" style="21" customWidth="1"/>
    <col min="13" max="13" width="9.1328125" style="21"/>
    <col min="14" max="14" width="10.59765625" style="21" bestFit="1" customWidth="1"/>
    <col min="15" max="17" width="9.1328125" style="21"/>
    <col min="18" max="18" width="9.1328125" style="21" customWidth="1"/>
    <col min="19" max="24" width="9.1328125" style="21"/>
    <col min="25" max="26" width="0" style="86" hidden="1" customWidth="1"/>
    <col min="27" max="16384" width="9.1328125" style="21"/>
  </cols>
  <sheetData>
    <row r="2" spans="2:26" ht="18" x14ac:dyDescent="0.55000000000000004">
      <c r="D2" s="23"/>
      <c r="F2" s="131" t="s">
        <v>53</v>
      </c>
      <c r="G2" s="131"/>
      <c r="H2" s="131"/>
    </row>
    <row r="3" spans="2:26" x14ac:dyDescent="0.45">
      <c r="B3" s="23"/>
      <c r="C3" s="23"/>
      <c r="F3" s="132" t="s">
        <v>54</v>
      </c>
      <c r="G3" s="132"/>
      <c r="H3" s="132"/>
    </row>
    <row r="4" spans="2:26" ht="14.65" thickBot="1" x14ac:dyDescent="0.5">
      <c r="B4" s="23"/>
      <c r="C4" s="23"/>
    </row>
    <row r="5" spans="2:26" ht="18" customHeight="1" thickTop="1" thickBot="1" x14ac:dyDescent="0.5">
      <c r="B5" s="112" t="s">
        <v>10</v>
      </c>
      <c r="C5" s="112"/>
      <c r="D5" s="112"/>
      <c r="E5" s="24"/>
      <c r="F5" s="112" t="s">
        <v>17</v>
      </c>
      <c r="G5" s="112"/>
      <c r="H5" s="112"/>
      <c r="J5" s="119" t="s">
        <v>59</v>
      </c>
      <c r="K5" s="120"/>
    </row>
    <row r="6" spans="2:26" ht="18" customHeight="1" thickTop="1" x14ac:dyDescent="0.45">
      <c r="B6" s="128" t="s">
        <v>48</v>
      </c>
      <c r="C6" s="129"/>
      <c r="D6" s="61">
        <v>0</v>
      </c>
      <c r="E6" s="24"/>
      <c r="F6" s="121" t="s">
        <v>70</v>
      </c>
      <c r="G6" s="122"/>
      <c r="H6" s="76">
        <v>0</v>
      </c>
      <c r="I6" s="24"/>
      <c r="J6" s="38" t="s">
        <v>60</v>
      </c>
      <c r="K6" s="43" t="e">
        <f>IF(D32&gt;0,H27/D32,IF(H27&gt;0,"INFINITE",H27/D32))</f>
        <v>#NUM!</v>
      </c>
      <c r="Y6" s="87">
        <v>0.01</v>
      </c>
      <c r="Z6" s="86" t="s">
        <v>83</v>
      </c>
    </row>
    <row r="7" spans="2:26" ht="18" customHeight="1" x14ac:dyDescent="0.45">
      <c r="B7" s="100" t="s">
        <v>49</v>
      </c>
      <c r="C7" s="101"/>
      <c r="D7" s="62">
        <v>0</v>
      </c>
      <c r="E7" s="35"/>
      <c r="F7" s="100" t="s">
        <v>11</v>
      </c>
      <c r="G7" s="101"/>
      <c r="H7" s="76">
        <v>0</v>
      </c>
      <c r="I7" s="24"/>
      <c r="J7" s="44" t="s">
        <v>57</v>
      </c>
      <c r="K7" s="43" t="e">
        <f>IF(D32&gt;0,(H27+H29)/D32,IF(H27&gt;0,"INFINITE",(H27+H29)/D32))</f>
        <v>#NUM!</v>
      </c>
      <c r="Y7" s="87">
        <v>0.02</v>
      </c>
      <c r="Z7" s="86" t="s">
        <v>84</v>
      </c>
    </row>
    <row r="8" spans="2:26" ht="18" customHeight="1" x14ac:dyDescent="0.45">
      <c r="B8" s="46" t="s">
        <v>90</v>
      </c>
      <c r="C8" s="79" t="s">
        <v>84</v>
      </c>
      <c r="D8" s="49">
        <v>0</v>
      </c>
      <c r="E8" s="35"/>
      <c r="F8" s="58" t="s">
        <v>14</v>
      </c>
      <c r="G8" s="48">
        <v>0</v>
      </c>
      <c r="H8" s="77">
        <f>H6*G8</f>
        <v>0</v>
      </c>
      <c r="I8" s="24"/>
      <c r="J8" s="44" t="s">
        <v>58</v>
      </c>
      <c r="K8" s="43" t="e">
        <f>IF(D32&gt;0,(H30+H27)/D32,IF(H27&gt;0,"INFINITE",(H30+H27)/D32))</f>
        <v>#NUM!</v>
      </c>
      <c r="Y8" s="87">
        <v>0.03</v>
      </c>
    </row>
    <row r="9" spans="2:26" ht="18" customHeight="1" x14ac:dyDescent="0.45">
      <c r="B9" s="46" t="s">
        <v>89</v>
      </c>
      <c r="C9" s="85">
        <v>0</v>
      </c>
      <c r="D9" s="89">
        <v>0</v>
      </c>
      <c r="E9" s="35"/>
      <c r="F9" s="100" t="s">
        <v>71</v>
      </c>
      <c r="G9" s="101"/>
      <c r="H9" s="78">
        <f>SUM(H6:H7)-H8</f>
        <v>0</v>
      </c>
      <c r="I9" s="24"/>
      <c r="J9" s="38" t="s">
        <v>79</v>
      </c>
      <c r="K9" s="42" t="e">
        <f>IF(D32&gt;0,(H30+H29+H27)/D32,IF(H27&gt;0,"INFINITE",(H30+H29+H27)/D32))</f>
        <v>#NUM!</v>
      </c>
      <c r="Y9" s="87">
        <v>0.04</v>
      </c>
    </row>
    <row r="10" spans="2:26" ht="18" customHeight="1" x14ac:dyDescent="0.45">
      <c r="B10" s="46" t="s">
        <v>86</v>
      </c>
      <c r="C10" s="47"/>
      <c r="D10" s="89">
        <f>SUM(D7:D9)</f>
        <v>0</v>
      </c>
      <c r="E10" s="35"/>
      <c r="F10" s="123" t="s">
        <v>51</v>
      </c>
      <c r="G10" s="124"/>
      <c r="H10" s="125"/>
      <c r="I10" s="24"/>
      <c r="J10" s="24"/>
      <c r="K10" s="24"/>
      <c r="Y10" s="87">
        <v>0.05</v>
      </c>
    </row>
    <row r="11" spans="2:26" ht="18" customHeight="1" x14ac:dyDescent="0.45">
      <c r="B11" s="46" t="s">
        <v>61</v>
      </c>
      <c r="C11" s="47"/>
      <c r="D11" s="49">
        <v>0</v>
      </c>
      <c r="E11" s="36"/>
      <c r="F11" s="100" t="s">
        <v>72</v>
      </c>
      <c r="G11" s="101"/>
      <c r="H11" s="63">
        <v>0</v>
      </c>
      <c r="I11" s="24"/>
      <c r="J11" s="24"/>
      <c r="K11" s="24"/>
      <c r="Y11" s="87">
        <v>0.06</v>
      </c>
    </row>
    <row r="12" spans="2:26" ht="18" customHeight="1" x14ac:dyDescent="0.45">
      <c r="B12" s="100" t="s">
        <v>92</v>
      </c>
      <c r="C12" s="101"/>
      <c r="D12" s="49">
        <v>0</v>
      </c>
      <c r="E12" s="36"/>
      <c r="F12" s="100" t="s">
        <v>52</v>
      </c>
      <c r="G12" s="101"/>
      <c r="H12" s="53">
        <v>0</v>
      </c>
      <c r="I12" s="24"/>
      <c r="J12" s="24"/>
      <c r="K12" s="24"/>
      <c r="Y12" s="87">
        <v>7.0000000000000007E-2</v>
      </c>
    </row>
    <row r="13" spans="2:26" ht="18" customHeight="1" x14ac:dyDescent="0.45">
      <c r="B13" s="100" t="s">
        <v>82</v>
      </c>
      <c r="C13" s="101"/>
      <c r="D13" s="90">
        <v>0</v>
      </c>
      <c r="E13" s="37"/>
      <c r="F13" s="123" t="s">
        <v>73</v>
      </c>
      <c r="G13" s="124"/>
      <c r="H13" s="125"/>
      <c r="I13" s="24"/>
      <c r="J13" s="24"/>
      <c r="K13" s="24"/>
      <c r="Y13" s="87">
        <v>0.08</v>
      </c>
    </row>
    <row r="14" spans="2:26" ht="18" customHeight="1" x14ac:dyDescent="0.45">
      <c r="B14" s="56" t="s">
        <v>62</v>
      </c>
      <c r="C14" s="57"/>
      <c r="D14" s="49">
        <v>0</v>
      </c>
      <c r="E14" s="35"/>
      <c r="F14" s="130" t="s">
        <v>42</v>
      </c>
      <c r="G14" s="130"/>
      <c r="H14" s="66">
        <v>0</v>
      </c>
      <c r="I14" s="24"/>
      <c r="J14" s="24"/>
      <c r="K14" s="24"/>
      <c r="Y14" s="87">
        <v>0.09</v>
      </c>
    </row>
    <row r="15" spans="2:26" ht="18" customHeight="1" thickBot="1" x14ac:dyDescent="0.5">
      <c r="B15" s="100" t="s">
        <v>80</v>
      </c>
      <c r="C15" s="101"/>
      <c r="D15" s="63">
        <v>0</v>
      </c>
      <c r="E15" s="35"/>
      <c r="F15" s="100" t="s">
        <v>12</v>
      </c>
      <c r="G15" s="101"/>
      <c r="H15" s="74">
        <v>0</v>
      </c>
      <c r="I15" s="24"/>
      <c r="J15" s="24"/>
      <c r="K15" s="24"/>
      <c r="Y15" s="87">
        <v>0.1</v>
      </c>
    </row>
    <row r="16" spans="2:26" ht="18" customHeight="1" thickTop="1" thickBot="1" x14ac:dyDescent="0.5">
      <c r="B16" s="99" t="s">
        <v>63</v>
      </c>
      <c r="C16" s="99"/>
      <c r="D16" s="112"/>
      <c r="E16" s="35"/>
      <c r="F16" s="26" t="s">
        <v>74</v>
      </c>
      <c r="G16" s="34">
        <v>0</v>
      </c>
      <c r="H16" s="65">
        <f>H6*G16*12</f>
        <v>0</v>
      </c>
      <c r="I16" s="24"/>
      <c r="J16" s="24"/>
      <c r="K16" s="24"/>
      <c r="Y16" s="87">
        <v>0.11</v>
      </c>
    </row>
    <row r="17" spans="2:25" ht="18" customHeight="1" thickTop="1" x14ac:dyDescent="0.45">
      <c r="B17" s="59" t="s">
        <v>15</v>
      </c>
      <c r="C17" s="50">
        <v>0.1</v>
      </c>
      <c r="D17" s="64">
        <f>IF(C8="Yes",C17*(D7+D8),C17*D7)</f>
        <v>0</v>
      </c>
      <c r="E17" s="35"/>
      <c r="F17" s="25" t="s">
        <v>75</v>
      </c>
      <c r="G17" s="40">
        <v>0</v>
      </c>
      <c r="H17" s="65">
        <f>H6*G17*12</f>
        <v>0</v>
      </c>
      <c r="I17" s="24"/>
      <c r="J17" s="24"/>
      <c r="K17" s="24"/>
      <c r="Y17" s="87">
        <v>0.12</v>
      </c>
    </row>
    <row r="18" spans="2:25" ht="18" customHeight="1" x14ac:dyDescent="0.45">
      <c r="B18" s="59" t="s">
        <v>87</v>
      </c>
      <c r="C18" s="84">
        <v>0</v>
      </c>
      <c r="D18" s="65">
        <f>D22*C18</f>
        <v>0</v>
      </c>
      <c r="E18" s="35"/>
      <c r="F18" s="25" t="s">
        <v>13</v>
      </c>
      <c r="G18" s="40">
        <v>0</v>
      </c>
      <c r="H18" s="65">
        <f>H9*G18*12</f>
        <v>0</v>
      </c>
      <c r="I18" s="24"/>
      <c r="J18" s="24"/>
      <c r="K18" s="24"/>
      <c r="Y18" s="87">
        <v>0.13</v>
      </c>
    </row>
    <row r="19" spans="2:25" ht="18" customHeight="1" x14ac:dyDescent="0.45">
      <c r="B19" s="126" t="s">
        <v>16</v>
      </c>
      <c r="C19" s="127"/>
      <c r="D19" s="83">
        <v>0</v>
      </c>
      <c r="E19" s="35"/>
      <c r="F19" s="102" t="s">
        <v>93</v>
      </c>
      <c r="G19" s="103"/>
      <c r="H19" s="75">
        <f>SUM(H14:H18)+SUM(H11:H12)*12</f>
        <v>0</v>
      </c>
      <c r="I19" s="24"/>
      <c r="J19" s="24"/>
      <c r="K19" s="24"/>
      <c r="Y19" s="87">
        <v>0.14000000000000001</v>
      </c>
    </row>
    <row r="20" spans="2:25" ht="18" customHeight="1" x14ac:dyDescent="0.45">
      <c r="B20" s="126" t="s">
        <v>88</v>
      </c>
      <c r="C20" s="127"/>
      <c r="D20" s="66">
        <v>0</v>
      </c>
      <c r="E20" s="35"/>
      <c r="F20" s="116" t="s">
        <v>78</v>
      </c>
      <c r="G20" s="117"/>
      <c r="H20" s="118"/>
      <c r="I20" s="24"/>
      <c r="J20" s="24"/>
      <c r="K20" s="24"/>
      <c r="Y20" s="87">
        <v>0.15</v>
      </c>
    </row>
    <row r="21" spans="2:25" ht="18" customHeight="1" x14ac:dyDescent="0.45">
      <c r="B21" s="102" t="s">
        <v>65</v>
      </c>
      <c r="C21" s="103"/>
      <c r="D21" s="66">
        <v>0</v>
      </c>
      <c r="E21" s="35"/>
      <c r="F21" s="106" t="s">
        <v>55</v>
      </c>
      <c r="G21" s="106"/>
      <c r="H21" s="73">
        <f>(H9*12)-H19</f>
        <v>0</v>
      </c>
      <c r="I21" s="24"/>
      <c r="J21" s="24"/>
      <c r="K21" s="24"/>
      <c r="Y21" s="87">
        <v>0.16</v>
      </c>
    </row>
    <row r="22" spans="2:25" ht="18" customHeight="1" x14ac:dyDescent="0.45">
      <c r="B22" s="106" t="s">
        <v>1</v>
      </c>
      <c r="C22" s="106"/>
      <c r="D22" s="65">
        <f>IF(C8="Yes",(D7-D17)+D8,D7-D17)</f>
        <v>0</v>
      </c>
      <c r="E22" s="35"/>
      <c r="F22" s="102" t="s">
        <v>43</v>
      </c>
      <c r="G22" s="103"/>
      <c r="H22" s="73" t="e">
        <f>ABS(PMT(D29/12,D30*12,D31,0)*12)</f>
        <v>#NUM!</v>
      </c>
      <c r="I22" s="24"/>
      <c r="J22" s="24"/>
      <c r="K22" s="24"/>
      <c r="Y22" s="87">
        <v>0.17</v>
      </c>
    </row>
    <row r="23" spans="2:25" ht="18" customHeight="1" x14ac:dyDescent="0.45">
      <c r="B23" s="102" t="s">
        <v>66</v>
      </c>
      <c r="C23" s="103"/>
      <c r="D23" s="67">
        <f>D22*D19/12</f>
        <v>0</v>
      </c>
      <c r="E23" s="24"/>
      <c r="F23" s="102" t="s">
        <v>76</v>
      </c>
      <c r="G23" s="103"/>
      <c r="H23" s="81" t="e">
        <f>H21/H22</f>
        <v>#NUM!</v>
      </c>
      <c r="I23" s="24"/>
      <c r="J23" s="24"/>
      <c r="K23" s="24"/>
      <c r="Y23" s="87">
        <v>0.18</v>
      </c>
    </row>
    <row r="24" spans="2:25" ht="18" customHeight="1" x14ac:dyDescent="0.45">
      <c r="B24" s="96" t="s">
        <v>18</v>
      </c>
      <c r="C24" s="97"/>
      <c r="D24" s="68">
        <f>IF(C8="Yes",D25*D13+D20+D17+D18+D9,D25*D13+D20+D17+D8+D18+D9)</f>
        <v>0</v>
      </c>
      <c r="E24" s="24"/>
      <c r="F24" s="106" t="s">
        <v>91</v>
      </c>
      <c r="G24" s="106"/>
      <c r="H24" s="82" t="e">
        <f>H21/D11</f>
        <v>#DIV/0!</v>
      </c>
      <c r="I24" s="24"/>
      <c r="J24" s="24"/>
      <c r="K24" s="24"/>
      <c r="Y24" s="87">
        <v>0.19</v>
      </c>
    </row>
    <row r="25" spans="2:25" ht="18" customHeight="1" thickBot="1" x14ac:dyDescent="0.5">
      <c r="B25" s="96" t="s">
        <v>64</v>
      </c>
      <c r="C25" s="97"/>
      <c r="D25" s="68">
        <f>D14+D15+D23+D21</f>
        <v>0</v>
      </c>
      <c r="E25" s="24"/>
      <c r="F25" s="109"/>
      <c r="G25" s="110"/>
      <c r="H25" s="111"/>
      <c r="I25" s="24"/>
      <c r="J25" s="24"/>
      <c r="K25" s="24"/>
      <c r="Y25" s="87">
        <v>0.2</v>
      </c>
    </row>
    <row r="26" spans="2:25" ht="18" customHeight="1" thickTop="1" x14ac:dyDescent="0.45">
      <c r="B26" s="98" t="s">
        <v>81</v>
      </c>
      <c r="C26" s="98"/>
      <c r="D26" s="99"/>
      <c r="E26" s="27"/>
      <c r="F26" s="96" t="s">
        <v>26</v>
      </c>
      <c r="G26" s="97"/>
      <c r="H26" s="71" t="e">
        <f>H27/12</f>
        <v>#NUM!</v>
      </c>
      <c r="I26" s="24"/>
      <c r="J26" s="24"/>
      <c r="K26" s="24"/>
      <c r="Y26" s="87">
        <v>0.21</v>
      </c>
    </row>
    <row r="27" spans="2:25" ht="18" customHeight="1" x14ac:dyDescent="0.45">
      <c r="B27" s="46" t="s">
        <v>69</v>
      </c>
      <c r="C27" s="47"/>
      <c r="D27" s="50">
        <v>0.8</v>
      </c>
      <c r="E27" s="27"/>
      <c r="F27" s="114" t="s">
        <v>56</v>
      </c>
      <c r="G27" s="115"/>
      <c r="H27" s="72" t="e">
        <f>H21-H22</f>
        <v>#NUM!</v>
      </c>
      <c r="I27" s="24"/>
      <c r="J27" s="24"/>
      <c r="K27" s="24"/>
      <c r="Y27" s="87">
        <v>0.22</v>
      </c>
    </row>
    <row r="28" spans="2:25" ht="18" customHeight="1" x14ac:dyDescent="0.45">
      <c r="B28" s="51" t="s">
        <v>50</v>
      </c>
      <c r="C28" s="85">
        <v>0</v>
      </c>
      <c r="D28" s="65">
        <f>D31*C28</f>
        <v>0</v>
      </c>
      <c r="F28" s="93"/>
      <c r="G28" s="94"/>
      <c r="H28" s="95"/>
      <c r="I28" s="24"/>
      <c r="J28" s="60"/>
      <c r="K28" s="24"/>
      <c r="N28" s="22"/>
      <c r="Y28" s="87">
        <v>0.23</v>
      </c>
    </row>
    <row r="29" spans="2:25" ht="18" customHeight="1" x14ac:dyDescent="0.45">
      <c r="B29" s="100" t="s">
        <v>16</v>
      </c>
      <c r="C29" s="101"/>
      <c r="D29" s="55">
        <v>0</v>
      </c>
      <c r="E29" s="24"/>
      <c r="F29" s="107" t="s">
        <v>77</v>
      </c>
      <c r="G29" s="108"/>
      <c r="H29" s="70">
        <f>SUM('Mortgage Calculator'!I8:I19)</f>
        <v>0</v>
      </c>
      <c r="I29" s="24"/>
      <c r="J29" s="24"/>
      <c r="K29" s="24"/>
      <c r="Y29" s="87">
        <v>0.24</v>
      </c>
    </row>
    <row r="30" spans="2:25" ht="18" customHeight="1" x14ac:dyDescent="0.45">
      <c r="B30" s="102" t="s">
        <v>85</v>
      </c>
      <c r="C30" s="103"/>
      <c r="D30" s="52">
        <v>0</v>
      </c>
      <c r="E30" s="45"/>
      <c r="F30" s="25" t="s">
        <v>25</v>
      </c>
      <c r="G30" s="80">
        <v>0.04</v>
      </c>
      <c r="H30" s="69">
        <f>G30*D11</f>
        <v>0</v>
      </c>
      <c r="Y30" s="87">
        <v>0.25</v>
      </c>
    </row>
    <row r="31" spans="2:25" ht="18" customHeight="1" x14ac:dyDescent="0.45">
      <c r="B31" s="100" t="s">
        <v>68</v>
      </c>
      <c r="C31" s="101"/>
      <c r="D31" s="65">
        <f>D11*D27</f>
        <v>0</v>
      </c>
      <c r="E31" s="45"/>
      <c r="F31" s="113"/>
      <c r="G31" s="113"/>
      <c r="H31" s="113"/>
      <c r="Y31" s="87">
        <v>0.26</v>
      </c>
    </row>
    <row r="32" spans="2:25" ht="18" customHeight="1" x14ac:dyDescent="0.45">
      <c r="B32" s="104" t="s">
        <v>67</v>
      </c>
      <c r="C32" s="105"/>
      <c r="D32" s="92">
        <f>(D24+D28)-(D31-D22)</f>
        <v>0</v>
      </c>
      <c r="E32" s="45"/>
      <c r="H32" s="24"/>
      <c r="Y32" s="87">
        <v>0.27</v>
      </c>
    </row>
    <row r="33" spans="2:25" x14ac:dyDescent="0.45">
      <c r="B33" s="24"/>
      <c r="C33" s="24"/>
      <c r="D33" s="39"/>
      <c r="E33" s="24"/>
      <c r="F33" s="24"/>
      <c r="G33" s="24"/>
      <c r="H33" s="24"/>
      <c r="Y33" s="87">
        <v>0.28000000000000003</v>
      </c>
    </row>
    <row r="34" spans="2:25" x14ac:dyDescent="0.45">
      <c r="F34" s="24"/>
      <c r="G34" s="24"/>
      <c r="H34" s="24"/>
      <c r="I34" s="29"/>
      <c r="J34" s="30"/>
      <c r="Y34" s="87">
        <v>0.28999999999999998</v>
      </c>
    </row>
    <row r="35" spans="2:25" ht="14.45" customHeight="1" x14ac:dyDescent="0.45">
      <c r="F35" s="88"/>
      <c r="G35" s="88"/>
      <c r="H35" s="88"/>
      <c r="I35" s="32"/>
      <c r="J35" s="30"/>
      <c r="Y35" s="87">
        <v>0.3</v>
      </c>
    </row>
    <row r="36" spans="2:25" x14ac:dyDescent="0.45">
      <c r="F36" s="88"/>
      <c r="G36" s="88"/>
      <c r="H36" s="88"/>
      <c r="I36"/>
      <c r="Y36" s="87">
        <v>0.31</v>
      </c>
    </row>
    <row r="37" spans="2:25" x14ac:dyDescent="0.45">
      <c r="F37" s="88"/>
      <c r="G37" s="88"/>
      <c r="H37" s="88"/>
      <c r="Y37" s="87">
        <v>0.32</v>
      </c>
    </row>
    <row r="38" spans="2:25" x14ac:dyDescent="0.45">
      <c r="F38" s="88"/>
      <c r="G38" s="88"/>
      <c r="H38" s="88"/>
      <c r="Y38" s="87">
        <v>0.33</v>
      </c>
    </row>
    <row r="39" spans="2:25" x14ac:dyDescent="0.45">
      <c r="F39" s="88"/>
      <c r="G39" s="88"/>
      <c r="H39" s="88"/>
      <c r="Y39" s="87">
        <v>0.34</v>
      </c>
    </row>
    <row r="40" spans="2:25" x14ac:dyDescent="0.45">
      <c r="F40" s="88"/>
      <c r="G40" s="88"/>
      <c r="H40" s="88"/>
      <c r="Y40" s="87">
        <v>0.35</v>
      </c>
    </row>
    <row r="41" spans="2:25" x14ac:dyDescent="0.45">
      <c r="Y41" s="87">
        <v>0.36</v>
      </c>
    </row>
    <row r="42" spans="2:25" x14ac:dyDescent="0.45">
      <c r="F42" s="28"/>
      <c r="G42" s="28"/>
      <c r="Y42" s="87">
        <v>0.37</v>
      </c>
    </row>
    <row r="43" spans="2:25" x14ac:dyDescent="0.45">
      <c r="F43" s="31"/>
      <c r="G43" s="31"/>
      <c r="Y43" s="87">
        <v>0.38</v>
      </c>
    </row>
    <row r="44" spans="2:25" x14ac:dyDescent="0.45">
      <c r="F44" s="32"/>
      <c r="G44" s="32"/>
      <c r="Y44" s="87">
        <v>0.39</v>
      </c>
    </row>
    <row r="45" spans="2:25" x14ac:dyDescent="0.45">
      <c r="F45" s="33"/>
      <c r="G45" s="33"/>
      <c r="Y45" s="87">
        <v>0.4</v>
      </c>
    </row>
    <row r="46" spans="2:25" x14ac:dyDescent="0.45">
      <c r="Y46" s="87">
        <v>0.41</v>
      </c>
    </row>
    <row r="47" spans="2:25" x14ac:dyDescent="0.45">
      <c r="Y47" s="87">
        <v>0.42</v>
      </c>
    </row>
    <row r="48" spans="2:25" x14ac:dyDescent="0.45">
      <c r="Y48" s="87">
        <v>0.43</v>
      </c>
    </row>
    <row r="49" spans="25:25" x14ac:dyDescent="0.45">
      <c r="Y49" s="87">
        <v>0.44</v>
      </c>
    </row>
    <row r="50" spans="25:25" x14ac:dyDescent="0.45">
      <c r="Y50" s="87">
        <v>0.45</v>
      </c>
    </row>
    <row r="51" spans="25:25" x14ac:dyDescent="0.45">
      <c r="Y51" s="87">
        <v>0.46</v>
      </c>
    </row>
    <row r="52" spans="25:25" x14ac:dyDescent="0.45">
      <c r="Y52" s="87">
        <v>0.47</v>
      </c>
    </row>
    <row r="53" spans="25:25" x14ac:dyDescent="0.45">
      <c r="Y53" s="87">
        <v>0.48</v>
      </c>
    </row>
    <row r="54" spans="25:25" x14ac:dyDescent="0.45">
      <c r="Y54" s="87">
        <v>0.49</v>
      </c>
    </row>
    <row r="55" spans="25:25" x14ac:dyDescent="0.45">
      <c r="Y55" s="87">
        <v>0.5</v>
      </c>
    </row>
    <row r="56" spans="25:25" x14ac:dyDescent="0.45">
      <c r="Y56" s="87">
        <v>0.51</v>
      </c>
    </row>
    <row r="57" spans="25:25" x14ac:dyDescent="0.45">
      <c r="Y57" s="87">
        <v>0.52</v>
      </c>
    </row>
    <row r="58" spans="25:25" x14ac:dyDescent="0.45">
      <c r="Y58" s="87">
        <v>0.53</v>
      </c>
    </row>
    <row r="59" spans="25:25" x14ac:dyDescent="0.45">
      <c r="Y59" s="87">
        <v>0.54</v>
      </c>
    </row>
    <row r="60" spans="25:25" x14ac:dyDescent="0.45">
      <c r="Y60" s="87">
        <v>0.55000000000000004</v>
      </c>
    </row>
    <row r="61" spans="25:25" x14ac:dyDescent="0.45">
      <c r="Y61" s="87">
        <v>0.56000000000000005</v>
      </c>
    </row>
    <row r="62" spans="25:25" x14ac:dyDescent="0.45">
      <c r="Y62" s="87">
        <v>0.56999999999999995</v>
      </c>
    </row>
    <row r="63" spans="25:25" x14ac:dyDescent="0.45">
      <c r="Y63" s="87">
        <v>0.57999999999999996</v>
      </c>
    </row>
    <row r="64" spans="25:25" x14ac:dyDescent="0.45">
      <c r="Y64" s="87">
        <v>0.59</v>
      </c>
    </row>
    <row r="65" spans="25:25" x14ac:dyDescent="0.45">
      <c r="Y65" s="87">
        <v>0.6</v>
      </c>
    </row>
    <row r="66" spans="25:25" x14ac:dyDescent="0.45">
      <c r="Y66" s="87">
        <v>0.61</v>
      </c>
    </row>
    <row r="67" spans="25:25" x14ac:dyDescent="0.45">
      <c r="Y67" s="87">
        <v>0.62</v>
      </c>
    </row>
    <row r="68" spans="25:25" x14ac:dyDescent="0.45">
      <c r="Y68" s="87">
        <v>0.63</v>
      </c>
    </row>
    <row r="69" spans="25:25" x14ac:dyDescent="0.45">
      <c r="Y69" s="87">
        <v>0.64</v>
      </c>
    </row>
    <row r="70" spans="25:25" x14ac:dyDescent="0.45">
      <c r="Y70" s="87">
        <v>0.65</v>
      </c>
    </row>
    <row r="71" spans="25:25" x14ac:dyDescent="0.45">
      <c r="Y71" s="87">
        <v>0.66</v>
      </c>
    </row>
    <row r="72" spans="25:25" x14ac:dyDescent="0.45">
      <c r="Y72" s="87">
        <v>0.67</v>
      </c>
    </row>
    <row r="73" spans="25:25" x14ac:dyDescent="0.45">
      <c r="Y73" s="87">
        <v>0.68</v>
      </c>
    </row>
    <row r="74" spans="25:25" x14ac:dyDescent="0.45">
      <c r="Y74" s="87">
        <v>0.69</v>
      </c>
    </row>
    <row r="75" spans="25:25" x14ac:dyDescent="0.45">
      <c r="Y75" s="87">
        <v>0.7</v>
      </c>
    </row>
    <row r="76" spans="25:25" x14ac:dyDescent="0.45">
      <c r="Y76" s="87">
        <v>0.71</v>
      </c>
    </row>
    <row r="77" spans="25:25" x14ac:dyDescent="0.45">
      <c r="Y77" s="87">
        <v>0.72</v>
      </c>
    </row>
    <row r="78" spans="25:25" x14ac:dyDescent="0.45">
      <c r="Y78" s="87">
        <v>0.73</v>
      </c>
    </row>
    <row r="79" spans="25:25" x14ac:dyDescent="0.45">
      <c r="Y79" s="87">
        <v>0.74</v>
      </c>
    </row>
    <row r="80" spans="25:25" x14ac:dyDescent="0.45">
      <c r="Y80" s="87">
        <v>0.75</v>
      </c>
    </row>
    <row r="81" spans="25:25" x14ac:dyDescent="0.45">
      <c r="Y81" s="87">
        <v>0.76</v>
      </c>
    </row>
    <row r="82" spans="25:25" x14ac:dyDescent="0.45">
      <c r="Y82" s="87">
        <v>0.77</v>
      </c>
    </row>
    <row r="83" spans="25:25" x14ac:dyDescent="0.45">
      <c r="Y83" s="87">
        <v>0.78</v>
      </c>
    </row>
    <row r="84" spans="25:25" x14ac:dyDescent="0.45">
      <c r="Y84" s="87">
        <v>0.79</v>
      </c>
    </row>
    <row r="85" spans="25:25" x14ac:dyDescent="0.45">
      <c r="Y85" s="87">
        <v>0.8</v>
      </c>
    </row>
    <row r="86" spans="25:25" x14ac:dyDescent="0.45">
      <c r="Y86" s="87">
        <v>0.81000000000000105</v>
      </c>
    </row>
    <row r="87" spans="25:25" x14ac:dyDescent="0.45">
      <c r="Y87" s="87">
        <v>0.82000000000000095</v>
      </c>
    </row>
    <row r="88" spans="25:25" x14ac:dyDescent="0.45">
      <c r="Y88" s="87">
        <v>0.83000000000000096</v>
      </c>
    </row>
    <row r="89" spans="25:25" x14ac:dyDescent="0.45">
      <c r="Y89" s="87">
        <v>0.84000000000000097</v>
      </c>
    </row>
    <row r="90" spans="25:25" x14ac:dyDescent="0.45">
      <c r="Y90" s="87">
        <v>0.85000000000000098</v>
      </c>
    </row>
    <row r="91" spans="25:25" x14ac:dyDescent="0.45">
      <c r="Y91" s="87">
        <v>0.86000000000000099</v>
      </c>
    </row>
    <row r="92" spans="25:25" x14ac:dyDescent="0.45">
      <c r="Y92" s="87">
        <v>0.87000000000000099</v>
      </c>
    </row>
    <row r="93" spans="25:25" x14ac:dyDescent="0.45">
      <c r="Y93" s="87">
        <v>0.880000000000001</v>
      </c>
    </row>
    <row r="94" spans="25:25" x14ac:dyDescent="0.45">
      <c r="Y94" s="87">
        <v>0.89000000000000101</v>
      </c>
    </row>
    <row r="95" spans="25:25" x14ac:dyDescent="0.45">
      <c r="Y95" s="87">
        <v>0.90000000000000102</v>
      </c>
    </row>
    <row r="96" spans="25:25" x14ac:dyDescent="0.45">
      <c r="Y96" s="87">
        <v>0.91000000000000103</v>
      </c>
    </row>
    <row r="97" spans="25:25" x14ac:dyDescent="0.45">
      <c r="Y97" s="87">
        <v>0.92000000000000104</v>
      </c>
    </row>
    <row r="98" spans="25:25" x14ac:dyDescent="0.45">
      <c r="Y98" s="87">
        <v>0.93000000000000105</v>
      </c>
    </row>
    <row r="99" spans="25:25" x14ac:dyDescent="0.45">
      <c r="Y99" s="87">
        <v>0.94000000000000095</v>
      </c>
    </row>
    <row r="100" spans="25:25" x14ac:dyDescent="0.45">
      <c r="Y100" s="87">
        <v>0.95000000000000095</v>
      </c>
    </row>
    <row r="101" spans="25:25" x14ac:dyDescent="0.45">
      <c r="Y101" s="87">
        <v>0.96000000000000096</v>
      </c>
    </row>
    <row r="102" spans="25:25" x14ac:dyDescent="0.45">
      <c r="Y102" s="87">
        <v>0.97000000000000097</v>
      </c>
    </row>
    <row r="103" spans="25:25" x14ac:dyDescent="0.45">
      <c r="Y103" s="87">
        <v>0.98000000000000098</v>
      </c>
    </row>
    <row r="104" spans="25:25" x14ac:dyDescent="0.45">
      <c r="Y104" s="87">
        <v>0.99000000000000099</v>
      </c>
    </row>
    <row r="105" spans="25:25" x14ac:dyDescent="0.45">
      <c r="Y105" s="87">
        <v>1</v>
      </c>
    </row>
  </sheetData>
  <sheetProtection selectLockedCells="1" selectUnlockedCells="1"/>
  <mergeCells count="44">
    <mergeCell ref="F14:G14"/>
    <mergeCell ref="F2:H2"/>
    <mergeCell ref="F3:H3"/>
    <mergeCell ref="F13:H13"/>
    <mergeCell ref="B21:C21"/>
    <mergeCell ref="F11:G11"/>
    <mergeCell ref="F12:G12"/>
    <mergeCell ref="B23:C23"/>
    <mergeCell ref="B19:C19"/>
    <mergeCell ref="B5:D5"/>
    <mergeCell ref="B20:C20"/>
    <mergeCell ref="B22:C22"/>
    <mergeCell ref="B6:C6"/>
    <mergeCell ref="B7:C7"/>
    <mergeCell ref="B15:C15"/>
    <mergeCell ref="B13:C13"/>
    <mergeCell ref="B12:C12"/>
    <mergeCell ref="J5:K5"/>
    <mergeCell ref="F6:G6"/>
    <mergeCell ref="F7:G7"/>
    <mergeCell ref="F9:G9"/>
    <mergeCell ref="F10:H10"/>
    <mergeCell ref="F5:H5"/>
    <mergeCell ref="B32:C32"/>
    <mergeCell ref="F15:G15"/>
    <mergeCell ref="F19:G19"/>
    <mergeCell ref="F21:G21"/>
    <mergeCell ref="F22:G22"/>
    <mergeCell ref="F29:G29"/>
    <mergeCell ref="F24:G24"/>
    <mergeCell ref="F25:H25"/>
    <mergeCell ref="B16:D16"/>
    <mergeCell ref="F31:H31"/>
    <mergeCell ref="B29:C29"/>
    <mergeCell ref="F23:G23"/>
    <mergeCell ref="F26:G26"/>
    <mergeCell ref="F27:G27"/>
    <mergeCell ref="F20:H20"/>
    <mergeCell ref="B24:C24"/>
    <mergeCell ref="F28:H28"/>
    <mergeCell ref="B25:C25"/>
    <mergeCell ref="B26:D26"/>
    <mergeCell ref="B31:C31"/>
    <mergeCell ref="B30:C30"/>
  </mergeCells>
  <phoneticPr fontId="0" type="noConversion"/>
  <conditionalFormatting sqref="K6:K9">
    <cfRule type="containsText" dxfId="1" priority="1" operator="containsText" text="(Negarive Cash Flow)">
      <formula>NOT(ISERROR(SEARCH("(Negarive Cash Flow)",K6)))</formula>
    </cfRule>
    <cfRule type="cellIs" dxfId="0" priority="2" operator="lessThan">
      <formula>0</formula>
    </cfRule>
  </conditionalFormatting>
  <dataValidations count="2">
    <dataValidation type="list" allowBlank="1" showInputMessage="1" showErrorMessage="1" sqref="C8" xr:uid="{4F586253-BA26-4EAB-91B5-2E6A483FCB10}">
      <formula1>$Z$6:$Z$7</formula1>
    </dataValidation>
    <dataValidation type="list" allowBlank="1" showInputMessage="1" showErrorMessage="1" sqref="D27" xr:uid="{AF2442B3-D28B-4B97-BF36-926F6611F9F6}">
      <formula1>$Y$6:$Y$105</formula1>
    </dataValidation>
  </dataValidations>
  <pageMargins left="0.7" right="0.7" top="0.75" bottom="0.75" header="0.3" footer="0.3"/>
  <pageSetup scale="8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70"/>
  <sheetViews>
    <sheetView workbookViewId="0">
      <selection activeCell="O13" sqref="O13"/>
    </sheetView>
  </sheetViews>
  <sheetFormatPr defaultRowHeight="14.25" x14ac:dyDescent="0.45"/>
  <cols>
    <col min="1" max="1" width="32.265625" bestFit="1" customWidth="1"/>
    <col min="2" max="2" width="14" bestFit="1" customWidth="1"/>
    <col min="5" max="5" width="12" bestFit="1" customWidth="1"/>
    <col min="6" max="6" width="9" customWidth="1"/>
    <col min="7" max="7" width="49.73046875" style="5" bestFit="1" customWidth="1"/>
    <col min="8" max="9" width="14.3984375" customWidth="1"/>
    <col min="10" max="10" width="14.265625" bestFit="1" customWidth="1"/>
    <col min="11" max="11" width="14.73046875" customWidth="1"/>
    <col min="12" max="12" width="0" hidden="1" customWidth="1"/>
  </cols>
  <sheetData>
    <row r="2" spans="1:12" ht="28.5" x14ac:dyDescent="0.85">
      <c r="A2" s="133" t="s">
        <v>0</v>
      </c>
      <c r="B2" s="134"/>
      <c r="E2" s="135" t="s">
        <v>19</v>
      </c>
      <c r="F2" s="136"/>
      <c r="G2" s="136"/>
      <c r="H2" s="136"/>
      <c r="I2" s="136"/>
      <c r="J2" s="136"/>
      <c r="K2" s="137"/>
    </row>
    <row r="4" spans="1:12" x14ac:dyDescent="0.45">
      <c r="A4" t="s">
        <v>3</v>
      </c>
      <c r="B4" s="1">
        <f>Property!D31</f>
        <v>0</v>
      </c>
    </row>
    <row r="5" spans="1:12" ht="14.65" thickBot="1" x14ac:dyDescent="0.5">
      <c r="A5" t="s">
        <v>2</v>
      </c>
      <c r="B5" s="41">
        <f>Property!D29</f>
        <v>0</v>
      </c>
    </row>
    <row r="6" spans="1:12" ht="28.5" x14ac:dyDescent="0.45">
      <c r="A6" t="s">
        <v>4</v>
      </c>
      <c r="B6" s="54">
        <f>Property!D30</f>
        <v>0</v>
      </c>
      <c r="E6" s="6" t="s">
        <v>20</v>
      </c>
      <c r="F6" s="17" t="s">
        <v>29</v>
      </c>
      <c r="G6" s="18" t="s">
        <v>30</v>
      </c>
      <c r="H6" s="7" t="s">
        <v>21</v>
      </c>
      <c r="I6" s="7" t="s">
        <v>22</v>
      </c>
      <c r="J6" s="7" t="s">
        <v>23</v>
      </c>
      <c r="K6" s="8" t="s">
        <v>24</v>
      </c>
    </row>
    <row r="7" spans="1:12" x14ac:dyDescent="0.45">
      <c r="A7" t="s">
        <v>5</v>
      </c>
      <c r="B7">
        <v>12</v>
      </c>
      <c r="E7" s="19" t="s">
        <v>31</v>
      </c>
      <c r="F7" s="14"/>
      <c r="G7" s="15" t="s">
        <v>27</v>
      </c>
      <c r="H7" s="14"/>
      <c r="I7" s="14"/>
      <c r="J7" s="14"/>
      <c r="K7" s="16">
        <f>B4</f>
        <v>0</v>
      </c>
      <c r="L7" s="91" t="b">
        <f>ROUND(K7,1)=0</f>
        <v>1</v>
      </c>
    </row>
    <row r="8" spans="1:12" ht="14.65" thickBot="1" x14ac:dyDescent="0.5">
      <c r="A8" t="s">
        <v>6</v>
      </c>
      <c r="B8">
        <f>B6*B7</f>
        <v>0</v>
      </c>
      <c r="E8" s="9" t="e">
        <f>DATE(YEAR(E7),MONTH(E7)+1,DAY(E7))</f>
        <v>#VALUE!</v>
      </c>
      <c r="F8" s="10">
        <v>1</v>
      </c>
      <c r="G8" s="11">
        <f>IF(L7=TRUE,0,ABS(IF($B$9&lt;(K7+(K7*(($B$5/$B$7)))),$B$9,(K7+(K7*(($B$5/$B$7)))))))</f>
        <v>0</v>
      </c>
      <c r="H8" s="12">
        <f>K7*($B$5)/$B$7</f>
        <v>0</v>
      </c>
      <c r="I8" s="12">
        <f t="shared" ref="I8:I71" si="0">G8-H8</f>
        <v>0</v>
      </c>
      <c r="J8" s="10"/>
      <c r="K8" s="13">
        <f>K7-I8-J8</f>
        <v>0</v>
      </c>
      <c r="L8" s="91" t="b">
        <f t="shared" ref="L8:L71" si="1">ROUND(K8,1)=0</f>
        <v>1</v>
      </c>
    </row>
    <row r="9" spans="1:12" x14ac:dyDescent="0.45">
      <c r="A9" t="s">
        <v>7</v>
      </c>
      <c r="B9" s="2" t="e">
        <f>PMT((B5)/B7,B8,B4,0)</f>
        <v>#NUM!</v>
      </c>
      <c r="E9" s="4" t="e">
        <f>DATE(YEAR(E8),MONTH(E8)+1,DAY(E8))</f>
        <v>#VALUE!</v>
      </c>
      <c r="F9">
        <f>F8+1</f>
        <v>2</v>
      </c>
      <c r="G9" s="5">
        <f t="shared" ref="G9:G72" si="2">IF(L8=TRUE,0,ABS(IF($B$9&lt;(K8+(K8*(($B$5/$B$7)))),$B$9,(K8+(K8*(($B$5/$B$7)))))))</f>
        <v>0</v>
      </c>
      <c r="H9" s="1">
        <f t="shared" ref="H9:H72" si="3">K8*($B$5)/$B$7</f>
        <v>0</v>
      </c>
      <c r="I9" s="1">
        <f t="shared" si="0"/>
        <v>0</v>
      </c>
      <c r="K9" s="1">
        <f t="shared" ref="K9:K72" si="4">K8-I9-J9</f>
        <v>0</v>
      </c>
      <c r="L9" s="91" t="b">
        <f t="shared" si="1"/>
        <v>1</v>
      </c>
    </row>
    <row r="10" spans="1:12" x14ac:dyDescent="0.45">
      <c r="A10" t="s">
        <v>8</v>
      </c>
      <c r="B10" s="2" t="e">
        <f>B9*B8</f>
        <v>#NUM!</v>
      </c>
      <c r="E10" s="3" t="e">
        <f t="shared" ref="E10:E73" si="5">DATE(YEAR(E9),MONTH(E9)+1,DAY(E9))</f>
        <v>#VALUE!</v>
      </c>
      <c r="F10">
        <f t="shared" ref="F10:F73" si="6">F9+1</f>
        <v>3</v>
      </c>
      <c r="G10" s="5">
        <f t="shared" si="2"/>
        <v>0</v>
      </c>
      <c r="H10" s="1">
        <f t="shared" si="3"/>
        <v>0</v>
      </c>
      <c r="I10" s="1">
        <f t="shared" si="0"/>
        <v>0</v>
      </c>
      <c r="K10" s="1">
        <f t="shared" si="4"/>
        <v>0</v>
      </c>
      <c r="L10" s="91" t="b">
        <f t="shared" si="1"/>
        <v>1</v>
      </c>
    </row>
    <row r="11" spans="1:12" x14ac:dyDescent="0.45">
      <c r="A11" t="s">
        <v>9</v>
      </c>
      <c r="B11" s="2" t="e">
        <f>B10+B4</f>
        <v>#NUM!</v>
      </c>
      <c r="E11" s="3" t="e">
        <f t="shared" si="5"/>
        <v>#VALUE!</v>
      </c>
      <c r="F11">
        <f t="shared" si="6"/>
        <v>4</v>
      </c>
      <c r="G11" s="5">
        <f t="shared" si="2"/>
        <v>0</v>
      </c>
      <c r="H11" s="1">
        <f t="shared" si="3"/>
        <v>0</v>
      </c>
      <c r="I11" s="1">
        <f t="shared" si="0"/>
        <v>0</v>
      </c>
      <c r="K11" s="1">
        <f t="shared" si="4"/>
        <v>0</v>
      </c>
      <c r="L11" s="91" t="b">
        <f t="shared" si="1"/>
        <v>1</v>
      </c>
    </row>
    <row r="12" spans="1:12" x14ac:dyDescent="0.45">
      <c r="E12" s="3" t="e">
        <f t="shared" si="5"/>
        <v>#VALUE!</v>
      </c>
      <c r="F12">
        <f t="shared" si="6"/>
        <v>5</v>
      </c>
      <c r="G12" s="5">
        <f t="shared" si="2"/>
        <v>0</v>
      </c>
      <c r="H12" s="1">
        <f t="shared" si="3"/>
        <v>0</v>
      </c>
      <c r="I12" s="1">
        <f t="shared" si="0"/>
        <v>0</v>
      </c>
      <c r="K12" s="1">
        <f t="shared" si="4"/>
        <v>0</v>
      </c>
      <c r="L12" s="91" t="b">
        <f t="shared" si="1"/>
        <v>1</v>
      </c>
    </row>
    <row r="13" spans="1:12" x14ac:dyDescent="0.45">
      <c r="E13" s="3" t="e">
        <f t="shared" si="5"/>
        <v>#VALUE!</v>
      </c>
      <c r="F13">
        <f t="shared" si="6"/>
        <v>6</v>
      </c>
      <c r="G13" s="5">
        <f t="shared" si="2"/>
        <v>0</v>
      </c>
      <c r="H13" s="1">
        <f t="shared" si="3"/>
        <v>0</v>
      </c>
      <c r="I13" s="1">
        <f t="shared" si="0"/>
        <v>0</v>
      </c>
      <c r="K13" s="1">
        <f t="shared" si="4"/>
        <v>0</v>
      </c>
      <c r="L13" s="91" t="b">
        <f t="shared" si="1"/>
        <v>1</v>
      </c>
    </row>
    <row r="14" spans="1:12" x14ac:dyDescent="0.45">
      <c r="E14" s="3" t="e">
        <f t="shared" si="5"/>
        <v>#VALUE!</v>
      </c>
      <c r="F14">
        <f t="shared" si="6"/>
        <v>7</v>
      </c>
      <c r="G14" s="5">
        <f t="shared" si="2"/>
        <v>0</v>
      </c>
      <c r="H14" s="1">
        <f t="shared" si="3"/>
        <v>0</v>
      </c>
      <c r="I14" s="1">
        <f t="shared" si="0"/>
        <v>0</v>
      </c>
      <c r="K14" s="1">
        <f t="shared" si="4"/>
        <v>0</v>
      </c>
      <c r="L14" s="91" t="b">
        <f t="shared" si="1"/>
        <v>1</v>
      </c>
    </row>
    <row r="15" spans="1:12" x14ac:dyDescent="0.45">
      <c r="E15" s="3" t="e">
        <f t="shared" si="5"/>
        <v>#VALUE!</v>
      </c>
      <c r="F15">
        <f t="shared" si="6"/>
        <v>8</v>
      </c>
      <c r="G15" s="5">
        <f t="shared" si="2"/>
        <v>0</v>
      </c>
      <c r="H15" s="1">
        <f t="shared" si="3"/>
        <v>0</v>
      </c>
      <c r="I15" s="1">
        <f t="shared" si="0"/>
        <v>0</v>
      </c>
      <c r="K15" s="1">
        <f t="shared" si="4"/>
        <v>0</v>
      </c>
      <c r="L15" s="91" t="b">
        <f t="shared" si="1"/>
        <v>1</v>
      </c>
    </row>
    <row r="16" spans="1:12" x14ac:dyDescent="0.45">
      <c r="E16" s="3" t="e">
        <f t="shared" si="5"/>
        <v>#VALUE!</v>
      </c>
      <c r="F16">
        <f t="shared" si="6"/>
        <v>9</v>
      </c>
      <c r="G16" s="5">
        <f t="shared" si="2"/>
        <v>0</v>
      </c>
      <c r="H16" s="1">
        <f t="shared" si="3"/>
        <v>0</v>
      </c>
      <c r="I16" s="1">
        <f t="shared" si="0"/>
        <v>0</v>
      </c>
      <c r="K16" s="1">
        <f t="shared" si="4"/>
        <v>0</v>
      </c>
      <c r="L16" s="91" t="b">
        <f t="shared" si="1"/>
        <v>1</v>
      </c>
    </row>
    <row r="17" spans="2:12" x14ac:dyDescent="0.45">
      <c r="E17" s="3" t="e">
        <f t="shared" si="5"/>
        <v>#VALUE!</v>
      </c>
      <c r="F17">
        <f t="shared" si="6"/>
        <v>10</v>
      </c>
      <c r="G17" s="5">
        <f t="shared" si="2"/>
        <v>0</v>
      </c>
      <c r="H17" s="1">
        <f t="shared" si="3"/>
        <v>0</v>
      </c>
      <c r="I17" s="1">
        <f t="shared" si="0"/>
        <v>0</v>
      </c>
      <c r="K17" s="1">
        <f t="shared" si="4"/>
        <v>0</v>
      </c>
      <c r="L17" s="91" t="b">
        <f t="shared" si="1"/>
        <v>1</v>
      </c>
    </row>
    <row r="18" spans="2:12" x14ac:dyDescent="0.45">
      <c r="E18" s="3" t="e">
        <f t="shared" si="5"/>
        <v>#VALUE!</v>
      </c>
      <c r="F18">
        <f t="shared" si="6"/>
        <v>11</v>
      </c>
      <c r="G18" s="5">
        <f t="shared" si="2"/>
        <v>0</v>
      </c>
      <c r="H18" s="1">
        <f t="shared" si="3"/>
        <v>0</v>
      </c>
      <c r="I18" s="1">
        <f t="shared" si="0"/>
        <v>0</v>
      </c>
      <c r="K18" s="1">
        <f t="shared" si="4"/>
        <v>0</v>
      </c>
      <c r="L18" s="91" t="b">
        <f t="shared" si="1"/>
        <v>1</v>
      </c>
    </row>
    <row r="19" spans="2:12" x14ac:dyDescent="0.45">
      <c r="E19" s="3" t="e">
        <f t="shared" si="5"/>
        <v>#VALUE!</v>
      </c>
      <c r="F19">
        <f t="shared" si="6"/>
        <v>12</v>
      </c>
      <c r="G19" s="5">
        <f t="shared" si="2"/>
        <v>0</v>
      </c>
      <c r="H19" s="1">
        <f t="shared" si="3"/>
        <v>0</v>
      </c>
      <c r="I19" s="1">
        <f t="shared" si="0"/>
        <v>0</v>
      </c>
      <c r="K19" s="1">
        <f t="shared" si="4"/>
        <v>0</v>
      </c>
      <c r="L19" s="91" t="b">
        <f t="shared" si="1"/>
        <v>1</v>
      </c>
    </row>
    <row r="20" spans="2:12" x14ac:dyDescent="0.45">
      <c r="E20" s="3" t="e">
        <f t="shared" si="5"/>
        <v>#VALUE!</v>
      </c>
      <c r="F20">
        <f t="shared" si="6"/>
        <v>13</v>
      </c>
      <c r="G20" s="5">
        <f t="shared" si="2"/>
        <v>0</v>
      </c>
      <c r="H20" s="1">
        <f t="shared" si="3"/>
        <v>0</v>
      </c>
      <c r="I20" s="1">
        <f t="shared" si="0"/>
        <v>0</v>
      </c>
      <c r="K20" s="1">
        <f t="shared" si="4"/>
        <v>0</v>
      </c>
      <c r="L20" s="91" t="b">
        <f t="shared" si="1"/>
        <v>1</v>
      </c>
    </row>
    <row r="21" spans="2:12" x14ac:dyDescent="0.45">
      <c r="E21" s="3" t="e">
        <f t="shared" si="5"/>
        <v>#VALUE!</v>
      </c>
      <c r="F21">
        <f t="shared" si="6"/>
        <v>14</v>
      </c>
      <c r="G21" s="5">
        <f t="shared" si="2"/>
        <v>0</v>
      </c>
      <c r="H21" s="1">
        <f t="shared" si="3"/>
        <v>0</v>
      </c>
      <c r="I21" s="1">
        <f t="shared" si="0"/>
        <v>0</v>
      </c>
      <c r="K21" s="1">
        <f t="shared" si="4"/>
        <v>0</v>
      </c>
      <c r="L21" s="91" t="b">
        <f t="shared" si="1"/>
        <v>1</v>
      </c>
    </row>
    <row r="22" spans="2:12" x14ac:dyDescent="0.45">
      <c r="E22" s="3" t="e">
        <f t="shared" si="5"/>
        <v>#VALUE!</v>
      </c>
      <c r="F22">
        <f t="shared" si="6"/>
        <v>15</v>
      </c>
      <c r="G22" s="5">
        <f t="shared" si="2"/>
        <v>0</v>
      </c>
      <c r="H22" s="1">
        <f t="shared" si="3"/>
        <v>0</v>
      </c>
      <c r="I22" s="1">
        <f t="shared" si="0"/>
        <v>0</v>
      </c>
      <c r="K22" s="1">
        <f t="shared" si="4"/>
        <v>0</v>
      </c>
      <c r="L22" s="91" t="b">
        <f t="shared" si="1"/>
        <v>1</v>
      </c>
    </row>
    <row r="23" spans="2:12" x14ac:dyDescent="0.45">
      <c r="E23" s="3" t="e">
        <f t="shared" si="5"/>
        <v>#VALUE!</v>
      </c>
      <c r="F23">
        <f t="shared" si="6"/>
        <v>16</v>
      </c>
      <c r="G23" s="5">
        <f t="shared" si="2"/>
        <v>0</v>
      </c>
      <c r="H23" s="1">
        <f t="shared" si="3"/>
        <v>0</v>
      </c>
      <c r="I23" s="1">
        <f t="shared" si="0"/>
        <v>0</v>
      </c>
      <c r="K23" s="1">
        <f t="shared" si="4"/>
        <v>0</v>
      </c>
      <c r="L23" s="91" t="b">
        <f t="shared" si="1"/>
        <v>1</v>
      </c>
    </row>
    <row r="24" spans="2:12" x14ac:dyDescent="0.45">
      <c r="E24" s="3" t="e">
        <f t="shared" si="5"/>
        <v>#VALUE!</v>
      </c>
      <c r="F24">
        <f t="shared" si="6"/>
        <v>17</v>
      </c>
      <c r="G24" s="5">
        <f t="shared" si="2"/>
        <v>0</v>
      </c>
      <c r="H24" s="1">
        <f t="shared" si="3"/>
        <v>0</v>
      </c>
      <c r="I24" s="1">
        <f t="shared" si="0"/>
        <v>0</v>
      </c>
      <c r="K24" s="1">
        <f t="shared" si="4"/>
        <v>0</v>
      </c>
      <c r="L24" s="91" t="b">
        <f t="shared" si="1"/>
        <v>1</v>
      </c>
    </row>
    <row r="25" spans="2:12" x14ac:dyDescent="0.45">
      <c r="E25" s="3" t="e">
        <f t="shared" si="5"/>
        <v>#VALUE!</v>
      </c>
      <c r="F25">
        <f t="shared" si="6"/>
        <v>18</v>
      </c>
      <c r="G25" s="5">
        <f t="shared" si="2"/>
        <v>0</v>
      </c>
      <c r="H25" s="1">
        <f t="shared" si="3"/>
        <v>0</v>
      </c>
      <c r="I25" s="1">
        <f t="shared" si="0"/>
        <v>0</v>
      </c>
      <c r="K25" s="1">
        <f t="shared" si="4"/>
        <v>0</v>
      </c>
      <c r="L25" s="91" t="b">
        <f t="shared" si="1"/>
        <v>1</v>
      </c>
    </row>
    <row r="26" spans="2:12" x14ac:dyDescent="0.45">
      <c r="E26" s="3" t="e">
        <f t="shared" si="5"/>
        <v>#VALUE!</v>
      </c>
      <c r="F26">
        <f t="shared" si="6"/>
        <v>19</v>
      </c>
      <c r="G26" s="5">
        <f t="shared" si="2"/>
        <v>0</v>
      </c>
      <c r="H26" s="1">
        <f t="shared" si="3"/>
        <v>0</v>
      </c>
      <c r="I26" s="1">
        <f t="shared" si="0"/>
        <v>0</v>
      </c>
      <c r="K26" s="1">
        <f t="shared" si="4"/>
        <v>0</v>
      </c>
      <c r="L26" s="91" t="b">
        <f t="shared" si="1"/>
        <v>1</v>
      </c>
    </row>
    <row r="27" spans="2:12" x14ac:dyDescent="0.45">
      <c r="B27" s="2"/>
      <c r="E27" s="3" t="e">
        <f t="shared" si="5"/>
        <v>#VALUE!</v>
      </c>
      <c r="F27">
        <f t="shared" si="6"/>
        <v>20</v>
      </c>
      <c r="G27" s="5">
        <f t="shared" si="2"/>
        <v>0</v>
      </c>
      <c r="H27" s="1">
        <f t="shared" si="3"/>
        <v>0</v>
      </c>
      <c r="I27" s="1">
        <f t="shared" si="0"/>
        <v>0</v>
      </c>
      <c r="K27" s="1">
        <f t="shared" si="4"/>
        <v>0</v>
      </c>
      <c r="L27" s="91" t="b">
        <f t="shared" si="1"/>
        <v>1</v>
      </c>
    </row>
    <row r="28" spans="2:12" x14ac:dyDescent="0.45">
      <c r="B28" s="2"/>
      <c r="E28" s="3" t="e">
        <f t="shared" si="5"/>
        <v>#VALUE!</v>
      </c>
      <c r="F28">
        <f t="shared" si="6"/>
        <v>21</v>
      </c>
      <c r="G28" s="5">
        <f t="shared" si="2"/>
        <v>0</v>
      </c>
      <c r="H28" s="1">
        <f t="shared" si="3"/>
        <v>0</v>
      </c>
      <c r="I28" s="1">
        <f t="shared" si="0"/>
        <v>0</v>
      </c>
      <c r="K28" s="1">
        <f t="shared" si="4"/>
        <v>0</v>
      </c>
      <c r="L28" s="91" t="b">
        <f t="shared" si="1"/>
        <v>1</v>
      </c>
    </row>
    <row r="29" spans="2:12" x14ac:dyDescent="0.45">
      <c r="B29" s="2"/>
      <c r="E29" s="3" t="e">
        <f t="shared" si="5"/>
        <v>#VALUE!</v>
      </c>
      <c r="F29">
        <f t="shared" si="6"/>
        <v>22</v>
      </c>
      <c r="G29" s="5">
        <f t="shared" si="2"/>
        <v>0</v>
      </c>
      <c r="H29" s="1">
        <f t="shared" si="3"/>
        <v>0</v>
      </c>
      <c r="I29" s="1">
        <f t="shared" si="0"/>
        <v>0</v>
      </c>
      <c r="K29" s="1">
        <f t="shared" si="4"/>
        <v>0</v>
      </c>
      <c r="L29" s="91" t="b">
        <f t="shared" si="1"/>
        <v>1</v>
      </c>
    </row>
    <row r="30" spans="2:12" x14ac:dyDescent="0.45">
      <c r="E30" s="3" t="e">
        <f t="shared" si="5"/>
        <v>#VALUE!</v>
      </c>
      <c r="F30">
        <f t="shared" si="6"/>
        <v>23</v>
      </c>
      <c r="G30" s="5">
        <f t="shared" si="2"/>
        <v>0</v>
      </c>
      <c r="H30" s="1">
        <f t="shared" si="3"/>
        <v>0</v>
      </c>
      <c r="I30" s="1">
        <f t="shared" si="0"/>
        <v>0</v>
      </c>
      <c r="K30" s="1">
        <f t="shared" si="4"/>
        <v>0</v>
      </c>
      <c r="L30" s="91" t="b">
        <f t="shared" si="1"/>
        <v>1</v>
      </c>
    </row>
    <row r="31" spans="2:12" x14ac:dyDescent="0.45">
      <c r="E31" s="3" t="e">
        <f t="shared" si="5"/>
        <v>#VALUE!</v>
      </c>
      <c r="F31">
        <f t="shared" si="6"/>
        <v>24</v>
      </c>
      <c r="G31" s="5">
        <f t="shared" si="2"/>
        <v>0</v>
      </c>
      <c r="H31" s="1">
        <f t="shared" si="3"/>
        <v>0</v>
      </c>
      <c r="I31" s="1">
        <f t="shared" si="0"/>
        <v>0</v>
      </c>
      <c r="K31" s="1">
        <f t="shared" si="4"/>
        <v>0</v>
      </c>
      <c r="L31" s="91" t="b">
        <f t="shared" si="1"/>
        <v>1</v>
      </c>
    </row>
    <row r="32" spans="2:12" x14ac:dyDescent="0.45">
      <c r="E32" s="3" t="e">
        <f t="shared" si="5"/>
        <v>#VALUE!</v>
      </c>
      <c r="F32">
        <f t="shared" si="6"/>
        <v>25</v>
      </c>
      <c r="G32" s="5">
        <f t="shared" si="2"/>
        <v>0</v>
      </c>
      <c r="H32" s="1">
        <f t="shared" si="3"/>
        <v>0</v>
      </c>
      <c r="I32" s="1">
        <f t="shared" si="0"/>
        <v>0</v>
      </c>
      <c r="K32" s="1">
        <f t="shared" si="4"/>
        <v>0</v>
      </c>
      <c r="L32" s="91" t="b">
        <f t="shared" si="1"/>
        <v>1</v>
      </c>
    </row>
    <row r="33" spans="5:12" x14ac:dyDescent="0.45">
      <c r="E33" s="3" t="e">
        <f t="shared" si="5"/>
        <v>#VALUE!</v>
      </c>
      <c r="F33">
        <f t="shared" si="6"/>
        <v>26</v>
      </c>
      <c r="G33" s="5">
        <f t="shared" si="2"/>
        <v>0</v>
      </c>
      <c r="H33" s="1">
        <f t="shared" si="3"/>
        <v>0</v>
      </c>
      <c r="I33" s="1">
        <f t="shared" si="0"/>
        <v>0</v>
      </c>
      <c r="K33" s="1">
        <f t="shared" si="4"/>
        <v>0</v>
      </c>
      <c r="L33" s="91" t="b">
        <f t="shared" si="1"/>
        <v>1</v>
      </c>
    </row>
    <row r="34" spans="5:12" x14ac:dyDescent="0.45">
      <c r="E34" s="3" t="e">
        <f t="shared" si="5"/>
        <v>#VALUE!</v>
      </c>
      <c r="F34">
        <f t="shared" si="6"/>
        <v>27</v>
      </c>
      <c r="G34" s="5">
        <f t="shared" si="2"/>
        <v>0</v>
      </c>
      <c r="H34" s="1">
        <f t="shared" si="3"/>
        <v>0</v>
      </c>
      <c r="I34" s="1">
        <f t="shared" si="0"/>
        <v>0</v>
      </c>
      <c r="K34" s="1">
        <f t="shared" si="4"/>
        <v>0</v>
      </c>
      <c r="L34" s="91" t="b">
        <f t="shared" si="1"/>
        <v>1</v>
      </c>
    </row>
    <row r="35" spans="5:12" x14ac:dyDescent="0.45">
      <c r="E35" s="3" t="e">
        <f t="shared" si="5"/>
        <v>#VALUE!</v>
      </c>
      <c r="F35">
        <f t="shared" si="6"/>
        <v>28</v>
      </c>
      <c r="G35" s="5">
        <f t="shared" si="2"/>
        <v>0</v>
      </c>
      <c r="H35" s="1">
        <f t="shared" si="3"/>
        <v>0</v>
      </c>
      <c r="I35" s="1">
        <f t="shared" si="0"/>
        <v>0</v>
      </c>
      <c r="K35" s="1">
        <f t="shared" si="4"/>
        <v>0</v>
      </c>
      <c r="L35" s="91" t="b">
        <f t="shared" si="1"/>
        <v>1</v>
      </c>
    </row>
    <row r="36" spans="5:12" x14ac:dyDescent="0.45">
      <c r="E36" s="3" t="e">
        <f t="shared" si="5"/>
        <v>#VALUE!</v>
      </c>
      <c r="F36">
        <f t="shared" si="6"/>
        <v>29</v>
      </c>
      <c r="G36" s="5">
        <f t="shared" si="2"/>
        <v>0</v>
      </c>
      <c r="H36" s="1">
        <f t="shared" si="3"/>
        <v>0</v>
      </c>
      <c r="I36" s="1">
        <f t="shared" si="0"/>
        <v>0</v>
      </c>
      <c r="K36" s="1">
        <f t="shared" si="4"/>
        <v>0</v>
      </c>
      <c r="L36" s="91" t="b">
        <f t="shared" si="1"/>
        <v>1</v>
      </c>
    </row>
    <row r="37" spans="5:12" x14ac:dyDescent="0.45">
      <c r="E37" s="3" t="e">
        <f t="shared" si="5"/>
        <v>#VALUE!</v>
      </c>
      <c r="F37">
        <f t="shared" si="6"/>
        <v>30</v>
      </c>
      <c r="G37" s="5">
        <f t="shared" si="2"/>
        <v>0</v>
      </c>
      <c r="H37" s="1">
        <f t="shared" si="3"/>
        <v>0</v>
      </c>
      <c r="I37" s="1">
        <f t="shared" si="0"/>
        <v>0</v>
      </c>
      <c r="K37" s="1">
        <f t="shared" si="4"/>
        <v>0</v>
      </c>
      <c r="L37" s="91" t="b">
        <f t="shared" si="1"/>
        <v>1</v>
      </c>
    </row>
    <row r="38" spans="5:12" x14ac:dyDescent="0.45">
      <c r="E38" s="3" t="e">
        <f t="shared" si="5"/>
        <v>#VALUE!</v>
      </c>
      <c r="F38">
        <f t="shared" si="6"/>
        <v>31</v>
      </c>
      <c r="G38" s="5">
        <f t="shared" si="2"/>
        <v>0</v>
      </c>
      <c r="H38" s="1">
        <f t="shared" si="3"/>
        <v>0</v>
      </c>
      <c r="I38" s="1">
        <f t="shared" si="0"/>
        <v>0</v>
      </c>
      <c r="K38" s="1">
        <f t="shared" si="4"/>
        <v>0</v>
      </c>
      <c r="L38" s="91" t="b">
        <f t="shared" si="1"/>
        <v>1</v>
      </c>
    </row>
    <row r="39" spans="5:12" x14ac:dyDescent="0.45">
      <c r="E39" s="3" t="e">
        <f t="shared" si="5"/>
        <v>#VALUE!</v>
      </c>
      <c r="F39">
        <f t="shared" si="6"/>
        <v>32</v>
      </c>
      <c r="G39" s="5">
        <f t="shared" si="2"/>
        <v>0</v>
      </c>
      <c r="H39" s="1">
        <f t="shared" si="3"/>
        <v>0</v>
      </c>
      <c r="I39" s="1">
        <f t="shared" si="0"/>
        <v>0</v>
      </c>
      <c r="K39" s="1">
        <f t="shared" si="4"/>
        <v>0</v>
      </c>
      <c r="L39" s="91" t="b">
        <f t="shared" si="1"/>
        <v>1</v>
      </c>
    </row>
    <row r="40" spans="5:12" x14ac:dyDescent="0.45">
      <c r="E40" s="3" t="e">
        <f t="shared" si="5"/>
        <v>#VALUE!</v>
      </c>
      <c r="F40">
        <f t="shared" si="6"/>
        <v>33</v>
      </c>
      <c r="G40" s="5">
        <f t="shared" si="2"/>
        <v>0</v>
      </c>
      <c r="H40" s="1">
        <f t="shared" si="3"/>
        <v>0</v>
      </c>
      <c r="I40" s="1">
        <f t="shared" si="0"/>
        <v>0</v>
      </c>
      <c r="K40" s="1">
        <f t="shared" si="4"/>
        <v>0</v>
      </c>
      <c r="L40" s="91" t="b">
        <f t="shared" si="1"/>
        <v>1</v>
      </c>
    </row>
    <row r="41" spans="5:12" x14ac:dyDescent="0.45">
      <c r="E41" s="3" t="e">
        <f t="shared" si="5"/>
        <v>#VALUE!</v>
      </c>
      <c r="F41">
        <f t="shared" si="6"/>
        <v>34</v>
      </c>
      <c r="G41" s="5">
        <f t="shared" si="2"/>
        <v>0</v>
      </c>
      <c r="H41" s="1">
        <f t="shared" si="3"/>
        <v>0</v>
      </c>
      <c r="I41" s="1">
        <f t="shared" si="0"/>
        <v>0</v>
      </c>
      <c r="K41" s="1">
        <f t="shared" si="4"/>
        <v>0</v>
      </c>
      <c r="L41" s="91" t="b">
        <f t="shared" si="1"/>
        <v>1</v>
      </c>
    </row>
    <row r="42" spans="5:12" x14ac:dyDescent="0.45">
      <c r="E42" s="3" t="e">
        <f t="shared" si="5"/>
        <v>#VALUE!</v>
      </c>
      <c r="F42">
        <f t="shared" si="6"/>
        <v>35</v>
      </c>
      <c r="G42" s="5">
        <f t="shared" si="2"/>
        <v>0</v>
      </c>
      <c r="H42" s="1">
        <f t="shared" si="3"/>
        <v>0</v>
      </c>
      <c r="I42" s="1">
        <f t="shared" si="0"/>
        <v>0</v>
      </c>
      <c r="K42" s="1">
        <f t="shared" si="4"/>
        <v>0</v>
      </c>
      <c r="L42" s="91" t="b">
        <f t="shared" si="1"/>
        <v>1</v>
      </c>
    </row>
    <row r="43" spans="5:12" x14ac:dyDescent="0.45">
      <c r="E43" s="3" t="e">
        <f t="shared" si="5"/>
        <v>#VALUE!</v>
      </c>
      <c r="F43">
        <f t="shared" si="6"/>
        <v>36</v>
      </c>
      <c r="G43" s="5">
        <f t="shared" si="2"/>
        <v>0</v>
      </c>
      <c r="H43" s="1">
        <f t="shared" si="3"/>
        <v>0</v>
      </c>
      <c r="I43" s="1">
        <f t="shared" si="0"/>
        <v>0</v>
      </c>
      <c r="K43" s="1">
        <f t="shared" si="4"/>
        <v>0</v>
      </c>
      <c r="L43" s="91" t="b">
        <f t="shared" si="1"/>
        <v>1</v>
      </c>
    </row>
    <row r="44" spans="5:12" x14ac:dyDescent="0.45">
      <c r="E44" s="3" t="e">
        <f t="shared" si="5"/>
        <v>#VALUE!</v>
      </c>
      <c r="F44">
        <f t="shared" si="6"/>
        <v>37</v>
      </c>
      <c r="G44" s="5">
        <f t="shared" si="2"/>
        <v>0</v>
      </c>
      <c r="H44" s="1">
        <f t="shared" si="3"/>
        <v>0</v>
      </c>
      <c r="I44" s="1">
        <f t="shared" si="0"/>
        <v>0</v>
      </c>
      <c r="K44" s="1">
        <f t="shared" si="4"/>
        <v>0</v>
      </c>
      <c r="L44" s="91" t="b">
        <f t="shared" si="1"/>
        <v>1</v>
      </c>
    </row>
    <row r="45" spans="5:12" x14ac:dyDescent="0.45">
      <c r="E45" s="3" t="e">
        <f t="shared" si="5"/>
        <v>#VALUE!</v>
      </c>
      <c r="F45">
        <f t="shared" si="6"/>
        <v>38</v>
      </c>
      <c r="G45" s="5">
        <f t="shared" si="2"/>
        <v>0</v>
      </c>
      <c r="H45" s="1">
        <f t="shared" si="3"/>
        <v>0</v>
      </c>
      <c r="I45" s="1">
        <f t="shared" si="0"/>
        <v>0</v>
      </c>
      <c r="K45" s="1">
        <f t="shared" si="4"/>
        <v>0</v>
      </c>
      <c r="L45" s="91" t="b">
        <f t="shared" si="1"/>
        <v>1</v>
      </c>
    </row>
    <row r="46" spans="5:12" x14ac:dyDescent="0.45">
      <c r="E46" s="3" t="e">
        <f t="shared" si="5"/>
        <v>#VALUE!</v>
      </c>
      <c r="F46">
        <f t="shared" si="6"/>
        <v>39</v>
      </c>
      <c r="G46" s="5">
        <f t="shared" si="2"/>
        <v>0</v>
      </c>
      <c r="H46" s="1">
        <f t="shared" si="3"/>
        <v>0</v>
      </c>
      <c r="I46" s="1">
        <f t="shared" si="0"/>
        <v>0</v>
      </c>
      <c r="K46" s="1">
        <f t="shared" si="4"/>
        <v>0</v>
      </c>
      <c r="L46" s="91" t="b">
        <f t="shared" si="1"/>
        <v>1</v>
      </c>
    </row>
    <row r="47" spans="5:12" x14ac:dyDescent="0.45">
      <c r="E47" s="3" t="e">
        <f t="shared" si="5"/>
        <v>#VALUE!</v>
      </c>
      <c r="F47">
        <f t="shared" si="6"/>
        <v>40</v>
      </c>
      <c r="G47" s="5">
        <f t="shared" si="2"/>
        <v>0</v>
      </c>
      <c r="H47" s="1">
        <f t="shared" si="3"/>
        <v>0</v>
      </c>
      <c r="I47" s="1">
        <f t="shared" si="0"/>
        <v>0</v>
      </c>
      <c r="K47" s="1">
        <f t="shared" si="4"/>
        <v>0</v>
      </c>
      <c r="L47" s="91" t="b">
        <f t="shared" si="1"/>
        <v>1</v>
      </c>
    </row>
    <row r="48" spans="5:12" x14ac:dyDescent="0.45">
      <c r="E48" s="3" t="e">
        <f t="shared" si="5"/>
        <v>#VALUE!</v>
      </c>
      <c r="F48">
        <f t="shared" si="6"/>
        <v>41</v>
      </c>
      <c r="G48" s="5">
        <f t="shared" si="2"/>
        <v>0</v>
      </c>
      <c r="H48" s="1">
        <f t="shared" si="3"/>
        <v>0</v>
      </c>
      <c r="I48" s="1">
        <f t="shared" si="0"/>
        <v>0</v>
      </c>
      <c r="K48" s="1">
        <f t="shared" si="4"/>
        <v>0</v>
      </c>
      <c r="L48" s="91" t="b">
        <f t="shared" si="1"/>
        <v>1</v>
      </c>
    </row>
    <row r="49" spans="5:12" x14ac:dyDescent="0.45">
      <c r="E49" s="3" t="e">
        <f t="shared" si="5"/>
        <v>#VALUE!</v>
      </c>
      <c r="F49">
        <f t="shared" si="6"/>
        <v>42</v>
      </c>
      <c r="G49" s="5">
        <f t="shared" si="2"/>
        <v>0</v>
      </c>
      <c r="H49" s="1">
        <f t="shared" si="3"/>
        <v>0</v>
      </c>
      <c r="I49" s="1">
        <f t="shared" si="0"/>
        <v>0</v>
      </c>
      <c r="K49" s="1">
        <f t="shared" si="4"/>
        <v>0</v>
      </c>
      <c r="L49" s="91" t="b">
        <f t="shared" si="1"/>
        <v>1</v>
      </c>
    </row>
    <row r="50" spans="5:12" x14ac:dyDescent="0.45">
      <c r="E50" s="3" t="e">
        <f t="shared" si="5"/>
        <v>#VALUE!</v>
      </c>
      <c r="F50">
        <f t="shared" si="6"/>
        <v>43</v>
      </c>
      <c r="G50" s="5">
        <f t="shared" si="2"/>
        <v>0</v>
      </c>
      <c r="H50" s="1">
        <f t="shared" si="3"/>
        <v>0</v>
      </c>
      <c r="I50" s="1">
        <f t="shared" si="0"/>
        <v>0</v>
      </c>
      <c r="K50" s="1">
        <f t="shared" si="4"/>
        <v>0</v>
      </c>
      <c r="L50" s="91" t="b">
        <f t="shared" si="1"/>
        <v>1</v>
      </c>
    </row>
    <row r="51" spans="5:12" x14ac:dyDescent="0.45">
      <c r="E51" s="3" t="e">
        <f t="shared" si="5"/>
        <v>#VALUE!</v>
      </c>
      <c r="F51">
        <f t="shared" si="6"/>
        <v>44</v>
      </c>
      <c r="G51" s="5">
        <f t="shared" si="2"/>
        <v>0</v>
      </c>
      <c r="H51" s="1">
        <f t="shared" si="3"/>
        <v>0</v>
      </c>
      <c r="I51" s="1">
        <f t="shared" si="0"/>
        <v>0</v>
      </c>
      <c r="K51" s="1">
        <f t="shared" si="4"/>
        <v>0</v>
      </c>
      <c r="L51" s="91" t="b">
        <f t="shared" si="1"/>
        <v>1</v>
      </c>
    </row>
    <row r="52" spans="5:12" x14ac:dyDescent="0.45">
      <c r="E52" s="3" t="e">
        <f t="shared" si="5"/>
        <v>#VALUE!</v>
      </c>
      <c r="F52">
        <f t="shared" si="6"/>
        <v>45</v>
      </c>
      <c r="G52" s="5">
        <f t="shared" si="2"/>
        <v>0</v>
      </c>
      <c r="H52" s="1">
        <f t="shared" si="3"/>
        <v>0</v>
      </c>
      <c r="I52" s="1">
        <f t="shared" si="0"/>
        <v>0</v>
      </c>
      <c r="K52" s="1">
        <f t="shared" si="4"/>
        <v>0</v>
      </c>
      <c r="L52" s="91" t="b">
        <f t="shared" si="1"/>
        <v>1</v>
      </c>
    </row>
    <row r="53" spans="5:12" x14ac:dyDescent="0.45">
      <c r="E53" s="3" t="e">
        <f t="shared" si="5"/>
        <v>#VALUE!</v>
      </c>
      <c r="F53">
        <f t="shared" si="6"/>
        <v>46</v>
      </c>
      <c r="G53" s="5">
        <f t="shared" si="2"/>
        <v>0</v>
      </c>
      <c r="H53" s="1">
        <f t="shared" si="3"/>
        <v>0</v>
      </c>
      <c r="I53" s="1">
        <f t="shared" si="0"/>
        <v>0</v>
      </c>
      <c r="K53" s="1">
        <f t="shared" si="4"/>
        <v>0</v>
      </c>
      <c r="L53" s="91" t="b">
        <f t="shared" si="1"/>
        <v>1</v>
      </c>
    </row>
    <row r="54" spans="5:12" x14ac:dyDescent="0.45">
      <c r="E54" s="3" t="e">
        <f t="shared" si="5"/>
        <v>#VALUE!</v>
      </c>
      <c r="F54">
        <f t="shared" si="6"/>
        <v>47</v>
      </c>
      <c r="G54" s="5">
        <f t="shared" si="2"/>
        <v>0</v>
      </c>
      <c r="H54" s="1">
        <f t="shared" si="3"/>
        <v>0</v>
      </c>
      <c r="I54" s="1">
        <f t="shared" si="0"/>
        <v>0</v>
      </c>
      <c r="K54" s="1">
        <f t="shared" si="4"/>
        <v>0</v>
      </c>
      <c r="L54" s="91" t="b">
        <f t="shared" si="1"/>
        <v>1</v>
      </c>
    </row>
    <row r="55" spans="5:12" x14ac:dyDescent="0.45">
      <c r="E55" s="3" t="e">
        <f t="shared" si="5"/>
        <v>#VALUE!</v>
      </c>
      <c r="F55">
        <f t="shared" si="6"/>
        <v>48</v>
      </c>
      <c r="G55" s="5">
        <f t="shared" si="2"/>
        <v>0</v>
      </c>
      <c r="H55" s="1">
        <f t="shared" si="3"/>
        <v>0</v>
      </c>
      <c r="I55" s="1">
        <f t="shared" si="0"/>
        <v>0</v>
      </c>
      <c r="K55" s="1">
        <f t="shared" si="4"/>
        <v>0</v>
      </c>
      <c r="L55" s="91" t="b">
        <f t="shared" si="1"/>
        <v>1</v>
      </c>
    </row>
    <row r="56" spans="5:12" x14ac:dyDescent="0.45">
      <c r="E56" s="3" t="e">
        <f t="shared" si="5"/>
        <v>#VALUE!</v>
      </c>
      <c r="F56">
        <f t="shared" si="6"/>
        <v>49</v>
      </c>
      <c r="G56" s="5">
        <f t="shared" si="2"/>
        <v>0</v>
      </c>
      <c r="H56" s="1">
        <f t="shared" si="3"/>
        <v>0</v>
      </c>
      <c r="I56" s="1">
        <f t="shared" si="0"/>
        <v>0</v>
      </c>
      <c r="K56" s="1">
        <f t="shared" si="4"/>
        <v>0</v>
      </c>
      <c r="L56" s="91" t="b">
        <f t="shared" si="1"/>
        <v>1</v>
      </c>
    </row>
    <row r="57" spans="5:12" x14ac:dyDescent="0.45">
      <c r="E57" s="3" t="e">
        <f t="shared" si="5"/>
        <v>#VALUE!</v>
      </c>
      <c r="F57">
        <f t="shared" si="6"/>
        <v>50</v>
      </c>
      <c r="G57" s="5">
        <f t="shared" si="2"/>
        <v>0</v>
      </c>
      <c r="H57" s="1">
        <f t="shared" si="3"/>
        <v>0</v>
      </c>
      <c r="I57" s="1">
        <f t="shared" si="0"/>
        <v>0</v>
      </c>
      <c r="K57" s="1">
        <f t="shared" si="4"/>
        <v>0</v>
      </c>
      <c r="L57" s="91" t="b">
        <f t="shared" si="1"/>
        <v>1</v>
      </c>
    </row>
    <row r="58" spans="5:12" x14ac:dyDescent="0.45">
      <c r="E58" s="3" t="e">
        <f t="shared" si="5"/>
        <v>#VALUE!</v>
      </c>
      <c r="F58">
        <f t="shared" si="6"/>
        <v>51</v>
      </c>
      <c r="G58" s="5">
        <f t="shared" si="2"/>
        <v>0</v>
      </c>
      <c r="H58" s="1">
        <f t="shared" si="3"/>
        <v>0</v>
      </c>
      <c r="I58" s="1">
        <f t="shared" si="0"/>
        <v>0</v>
      </c>
      <c r="K58" s="1">
        <f t="shared" si="4"/>
        <v>0</v>
      </c>
      <c r="L58" s="91" t="b">
        <f t="shared" si="1"/>
        <v>1</v>
      </c>
    </row>
    <row r="59" spans="5:12" x14ac:dyDescent="0.45">
      <c r="E59" s="3" t="e">
        <f t="shared" si="5"/>
        <v>#VALUE!</v>
      </c>
      <c r="F59">
        <f t="shared" si="6"/>
        <v>52</v>
      </c>
      <c r="G59" s="5">
        <f t="shared" si="2"/>
        <v>0</v>
      </c>
      <c r="H59" s="1">
        <f t="shared" si="3"/>
        <v>0</v>
      </c>
      <c r="I59" s="1">
        <f t="shared" si="0"/>
        <v>0</v>
      </c>
      <c r="K59" s="1">
        <f t="shared" si="4"/>
        <v>0</v>
      </c>
      <c r="L59" s="91" t="b">
        <f t="shared" si="1"/>
        <v>1</v>
      </c>
    </row>
    <row r="60" spans="5:12" x14ac:dyDescent="0.45">
      <c r="E60" s="3" t="e">
        <f t="shared" si="5"/>
        <v>#VALUE!</v>
      </c>
      <c r="F60">
        <f t="shared" si="6"/>
        <v>53</v>
      </c>
      <c r="G60" s="5">
        <f t="shared" si="2"/>
        <v>0</v>
      </c>
      <c r="H60" s="1">
        <f t="shared" si="3"/>
        <v>0</v>
      </c>
      <c r="I60" s="1">
        <f t="shared" si="0"/>
        <v>0</v>
      </c>
      <c r="K60" s="1">
        <f t="shared" si="4"/>
        <v>0</v>
      </c>
      <c r="L60" s="91" t="b">
        <f t="shared" si="1"/>
        <v>1</v>
      </c>
    </row>
    <row r="61" spans="5:12" x14ac:dyDescent="0.45">
      <c r="E61" s="3" t="e">
        <f t="shared" si="5"/>
        <v>#VALUE!</v>
      </c>
      <c r="F61">
        <f t="shared" si="6"/>
        <v>54</v>
      </c>
      <c r="G61" s="5">
        <f t="shared" si="2"/>
        <v>0</v>
      </c>
      <c r="H61" s="1">
        <f t="shared" si="3"/>
        <v>0</v>
      </c>
      <c r="I61" s="1">
        <f t="shared" si="0"/>
        <v>0</v>
      </c>
      <c r="K61" s="1">
        <f t="shared" si="4"/>
        <v>0</v>
      </c>
      <c r="L61" s="91" t="b">
        <f t="shared" si="1"/>
        <v>1</v>
      </c>
    </row>
    <row r="62" spans="5:12" x14ac:dyDescent="0.45">
      <c r="E62" s="3" t="e">
        <f t="shared" si="5"/>
        <v>#VALUE!</v>
      </c>
      <c r="F62">
        <f t="shared" si="6"/>
        <v>55</v>
      </c>
      <c r="G62" s="5">
        <f t="shared" si="2"/>
        <v>0</v>
      </c>
      <c r="H62" s="1">
        <f t="shared" si="3"/>
        <v>0</v>
      </c>
      <c r="I62" s="1">
        <f t="shared" si="0"/>
        <v>0</v>
      </c>
      <c r="K62" s="1">
        <f t="shared" si="4"/>
        <v>0</v>
      </c>
      <c r="L62" s="91" t="b">
        <f t="shared" si="1"/>
        <v>1</v>
      </c>
    </row>
    <row r="63" spans="5:12" x14ac:dyDescent="0.45">
      <c r="E63" s="3" t="e">
        <f t="shared" si="5"/>
        <v>#VALUE!</v>
      </c>
      <c r="F63">
        <f t="shared" si="6"/>
        <v>56</v>
      </c>
      <c r="G63" s="5">
        <f t="shared" si="2"/>
        <v>0</v>
      </c>
      <c r="H63" s="1">
        <f t="shared" si="3"/>
        <v>0</v>
      </c>
      <c r="I63" s="1">
        <f t="shared" si="0"/>
        <v>0</v>
      </c>
      <c r="K63" s="1">
        <f t="shared" si="4"/>
        <v>0</v>
      </c>
      <c r="L63" s="91" t="b">
        <f t="shared" si="1"/>
        <v>1</v>
      </c>
    </row>
    <row r="64" spans="5:12" x14ac:dyDescent="0.45">
      <c r="E64" s="3" t="e">
        <f t="shared" si="5"/>
        <v>#VALUE!</v>
      </c>
      <c r="F64">
        <f t="shared" si="6"/>
        <v>57</v>
      </c>
      <c r="G64" s="5">
        <f t="shared" si="2"/>
        <v>0</v>
      </c>
      <c r="H64" s="1">
        <f t="shared" si="3"/>
        <v>0</v>
      </c>
      <c r="I64" s="1">
        <f t="shared" si="0"/>
        <v>0</v>
      </c>
      <c r="K64" s="1">
        <f t="shared" si="4"/>
        <v>0</v>
      </c>
      <c r="L64" s="91" t="b">
        <f t="shared" si="1"/>
        <v>1</v>
      </c>
    </row>
    <row r="65" spans="5:12" x14ac:dyDescent="0.45">
      <c r="E65" s="3" t="e">
        <f t="shared" si="5"/>
        <v>#VALUE!</v>
      </c>
      <c r="F65">
        <f t="shared" si="6"/>
        <v>58</v>
      </c>
      <c r="G65" s="5">
        <f t="shared" si="2"/>
        <v>0</v>
      </c>
      <c r="H65" s="1">
        <f t="shared" si="3"/>
        <v>0</v>
      </c>
      <c r="I65" s="1">
        <f t="shared" si="0"/>
        <v>0</v>
      </c>
      <c r="K65" s="1">
        <f t="shared" si="4"/>
        <v>0</v>
      </c>
      <c r="L65" s="91" t="b">
        <f t="shared" si="1"/>
        <v>1</v>
      </c>
    </row>
    <row r="66" spans="5:12" x14ac:dyDescent="0.45">
      <c r="E66" s="3" t="e">
        <f t="shared" si="5"/>
        <v>#VALUE!</v>
      </c>
      <c r="F66">
        <f t="shared" si="6"/>
        <v>59</v>
      </c>
      <c r="G66" s="5">
        <f t="shared" si="2"/>
        <v>0</v>
      </c>
      <c r="H66" s="1">
        <f t="shared" si="3"/>
        <v>0</v>
      </c>
      <c r="I66" s="1">
        <f t="shared" si="0"/>
        <v>0</v>
      </c>
      <c r="K66" s="1">
        <f t="shared" si="4"/>
        <v>0</v>
      </c>
      <c r="L66" s="91" t="b">
        <f t="shared" si="1"/>
        <v>1</v>
      </c>
    </row>
    <row r="67" spans="5:12" x14ac:dyDescent="0.45">
      <c r="E67" s="3" t="e">
        <f t="shared" si="5"/>
        <v>#VALUE!</v>
      </c>
      <c r="F67">
        <f t="shared" si="6"/>
        <v>60</v>
      </c>
      <c r="G67" s="5">
        <f t="shared" si="2"/>
        <v>0</v>
      </c>
      <c r="H67" s="1">
        <f t="shared" si="3"/>
        <v>0</v>
      </c>
      <c r="I67" s="1">
        <f t="shared" si="0"/>
        <v>0</v>
      </c>
      <c r="K67" s="1">
        <f t="shared" si="4"/>
        <v>0</v>
      </c>
      <c r="L67" s="91" t="b">
        <f t="shared" si="1"/>
        <v>1</v>
      </c>
    </row>
    <row r="68" spans="5:12" x14ac:dyDescent="0.45">
      <c r="E68" s="3" t="e">
        <f t="shared" si="5"/>
        <v>#VALUE!</v>
      </c>
      <c r="F68">
        <f t="shared" si="6"/>
        <v>61</v>
      </c>
      <c r="G68" s="5">
        <f t="shared" si="2"/>
        <v>0</v>
      </c>
      <c r="H68" s="1">
        <f t="shared" si="3"/>
        <v>0</v>
      </c>
      <c r="I68" s="1">
        <f t="shared" si="0"/>
        <v>0</v>
      </c>
      <c r="K68" s="1">
        <f t="shared" si="4"/>
        <v>0</v>
      </c>
      <c r="L68" s="91" t="b">
        <f t="shared" si="1"/>
        <v>1</v>
      </c>
    </row>
    <row r="69" spans="5:12" x14ac:dyDescent="0.45">
      <c r="E69" s="3" t="e">
        <f t="shared" si="5"/>
        <v>#VALUE!</v>
      </c>
      <c r="F69">
        <f t="shared" si="6"/>
        <v>62</v>
      </c>
      <c r="G69" s="5">
        <f t="shared" si="2"/>
        <v>0</v>
      </c>
      <c r="H69" s="1">
        <f t="shared" si="3"/>
        <v>0</v>
      </c>
      <c r="I69" s="1">
        <f t="shared" si="0"/>
        <v>0</v>
      </c>
      <c r="K69" s="1">
        <f t="shared" si="4"/>
        <v>0</v>
      </c>
      <c r="L69" s="91" t="b">
        <f t="shared" si="1"/>
        <v>1</v>
      </c>
    </row>
    <row r="70" spans="5:12" x14ac:dyDescent="0.45">
      <c r="E70" s="3" t="e">
        <f t="shared" si="5"/>
        <v>#VALUE!</v>
      </c>
      <c r="F70">
        <f t="shared" si="6"/>
        <v>63</v>
      </c>
      <c r="G70" s="5">
        <f t="shared" si="2"/>
        <v>0</v>
      </c>
      <c r="H70" s="1">
        <f t="shared" si="3"/>
        <v>0</v>
      </c>
      <c r="I70" s="1">
        <f t="shared" si="0"/>
        <v>0</v>
      </c>
      <c r="K70" s="1">
        <f t="shared" si="4"/>
        <v>0</v>
      </c>
      <c r="L70" s="91" t="b">
        <f t="shared" si="1"/>
        <v>1</v>
      </c>
    </row>
    <row r="71" spans="5:12" x14ac:dyDescent="0.45">
      <c r="E71" s="3" t="e">
        <f t="shared" si="5"/>
        <v>#VALUE!</v>
      </c>
      <c r="F71">
        <f t="shared" si="6"/>
        <v>64</v>
      </c>
      <c r="G71" s="5">
        <f t="shared" si="2"/>
        <v>0</v>
      </c>
      <c r="H71" s="1">
        <f t="shared" si="3"/>
        <v>0</v>
      </c>
      <c r="I71" s="1">
        <f t="shared" si="0"/>
        <v>0</v>
      </c>
      <c r="K71" s="1">
        <f t="shared" si="4"/>
        <v>0</v>
      </c>
      <c r="L71" s="91" t="b">
        <f t="shared" si="1"/>
        <v>1</v>
      </c>
    </row>
    <row r="72" spans="5:12" x14ac:dyDescent="0.45">
      <c r="E72" s="3" t="e">
        <f t="shared" si="5"/>
        <v>#VALUE!</v>
      </c>
      <c r="F72">
        <f t="shared" si="6"/>
        <v>65</v>
      </c>
      <c r="G72" s="5">
        <f t="shared" si="2"/>
        <v>0</v>
      </c>
      <c r="H72" s="1">
        <f t="shared" si="3"/>
        <v>0</v>
      </c>
      <c r="I72" s="1">
        <f t="shared" ref="I72:I135" si="7">G72-H72</f>
        <v>0</v>
      </c>
      <c r="K72" s="1">
        <f t="shared" si="4"/>
        <v>0</v>
      </c>
      <c r="L72" s="91" t="b">
        <f t="shared" ref="L72:L135" si="8">ROUND(K72,1)=0</f>
        <v>1</v>
      </c>
    </row>
    <row r="73" spans="5:12" x14ac:dyDescent="0.45">
      <c r="E73" s="3" t="e">
        <f t="shared" si="5"/>
        <v>#VALUE!</v>
      </c>
      <c r="F73">
        <f t="shared" si="6"/>
        <v>66</v>
      </c>
      <c r="G73" s="5">
        <f t="shared" ref="G73:G136" si="9">IF(L72=TRUE,0,ABS(IF($B$9&lt;(K72+(K72*(($B$5/$B$7)))),$B$9,(K72+(K72*(($B$5/$B$7)))))))</f>
        <v>0</v>
      </c>
      <c r="H73" s="1">
        <f t="shared" ref="H73:H136" si="10">K72*($B$5)/$B$7</f>
        <v>0</v>
      </c>
      <c r="I73" s="1">
        <f t="shared" si="7"/>
        <v>0</v>
      </c>
      <c r="K73" s="1">
        <f t="shared" ref="K73:K136" si="11">K72-I73-J73</f>
        <v>0</v>
      </c>
      <c r="L73" s="91" t="b">
        <f t="shared" si="8"/>
        <v>1</v>
      </c>
    </row>
    <row r="74" spans="5:12" x14ac:dyDescent="0.45">
      <c r="E74" s="3" t="e">
        <f t="shared" ref="E74:E137" si="12">DATE(YEAR(E73),MONTH(E73)+1,DAY(E73))</f>
        <v>#VALUE!</v>
      </c>
      <c r="F74">
        <f t="shared" ref="F74:F137" si="13">F73+1</f>
        <v>67</v>
      </c>
      <c r="G74" s="5">
        <f t="shared" si="9"/>
        <v>0</v>
      </c>
      <c r="H74" s="1">
        <f t="shared" si="10"/>
        <v>0</v>
      </c>
      <c r="I74" s="1">
        <f t="shared" si="7"/>
        <v>0</v>
      </c>
      <c r="K74" s="1">
        <f t="shared" si="11"/>
        <v>0</v>
      </c>
      <c r="L74" s="91" t="b">
        <f t="shared" si="8"/>
        <v>1</v>
      </c>
    </row>
    <row r="75" spans="5:12" x14ac:dyDescent="0.45">
      <c r="E75" s="3" t="e">
        <f t="shared" si="12"/>
        <v>#VALUE!</v>
      </c>
      <c r="F75">
        <f t="shared" si="13"/>
        <v>68</v>
      </c>
      <c r="G75" s="5">
        <f t="shared" si="9"/>
        <v>0</v>
      </c>
      <c r="H75" s="1">
        <f t="shared" si="10"/>
        <v>0</v>
      </c>
      <c r="I75" s="1">
        <f t="shared" si="7"/>
        <v>0</v>
      </c>
      <c r="K75" s="1">
        <f t="shared" si="11"/>
        <v>0</v>
      </c>
      <c r="L75" s="91" t="b">
        <f t="shared" si="8"/>
        <v>1</v>
      </c>
    </row>
    <row r="76" spans="5:12" x14ac:dyDescent="0.45">
      <c r="E76" s="3" t="e">
        <f t="shared" si="12"/>
        <v>#VALUE!</v>
      </c>
      <c r="F76">
        <f t="shared" si="13"/>
        <v>69</v>
      </c>
      <c r="G76" s="5">
        <f t="shared" si="9"/>
        <v>0</v>
      </c>
      <c r="H76" s="1">
        <f t="shared" si="10"/>
        <v>0</v>
      </c>
      <c r="I76" s="1">
        <f t="shared" si="7"/>
        <v>0</v>
      </c>
      <c r="K76" s="1">
        <f t="shared" si="11"/>
        <v>0</v>
      </c>
      <c r="L76" s="91" t="b">
        <f t="shared" si="8"/>
        <v>1</v>
      </c>
    </row>
    <row r="77" spans="5:12" x14ac:dyDescent="0.45">
      <c r="E77" s="3" t="e">
        <f t="shared" si="12"/>
        <v>#VALUE!</v>
      </c>
      <c r="F77">
        <f t="shared" si="13"/>
        <v>70</v>
      </c>
      <c r="G77" s="5">
        <f t="shared" si="9"/>
        <v>0</v>
      </c>
      <c r="H77" s="1">
        <f t="shared" si="10"/>
        <v>0</v>
      </c>
      <c r="I77" s="1">
        <f t="shared" si="7"/>
        <v>0</v>
      </c>
      <c r="K77" s="1">
        <f t="shared" si="11"/>
        <v>0</v>
      </c>
      <c r="L77" s="91" t="b">
        <f t="shared" si="8"/>
        <v>1</v>
      </c>
    </row>
    <row r="78" spans="5:12" x14ac:dyDescent="0.45">
      <c r="E78" s="3" t="e">
        <f t="shared" si="12"/>
        <v>#VALUE!</v>
      </c>
      <c r="F78">
        <f t="shared" si="13"/>
        <v>71</v>
      </c>
      <c r="G78" s="5">
        <f t="shared" si="9"/>
        <v>0</v>
      </c>
      <c r="H78" s="1">
        <f t="shared" si="10"/>
        <v>0</v>
      </c>
      <c r="I78" s="1">
        <f t="shared" si="7"/>
        <v>0</v>
      </c>
      <c r="K78" s="1">
        <f t="shared" si="11"/>
        <v>0</v>
      </c>
      <c r="L78" s="91" t="b">
        <f t="shared" si="8"/>
        <v>1</v>
      </c>
    </row>
    <row r="79" spans="5:12" x14ac:dyDescent="0.45">
      <c r="E79" s="3" t="e">
        <f t="shared" si="12"/>
        <v>#VALUE!</v>
      </c>
      <c r="F79">
        <f t="shared" si="13"/>
        <v>72</v>
      </c>
      <c r="G79" s="5">
        <f t="shared" si="9"/>
        <v>0</v>
      </c>
      <c r="H79" s="1">
        <f t="shared" si="10"/>
        <v>0</v>
      </c>
      <c r="I79" s="1">
        <f t="shared" si="7"/>
        <v>0</v>
      </c>
      <c r="K79" s="1">
        <f t="shared" si="11"/>
        <v>0</v>
      </c>
      <c r="L79" s="91" t="b">
        <f t="shared" si="8"/>
        <v>1</v>
      </c>
    </row>
    <row r="80" spans="5:12" x14ac:dyDescent="0.45">
      <c r="E80" s="3" t="e">
        <f t="shared" si="12"/>
        <v>#VALUE!</v>
      </c>
      <c r="F80">
        <f t="shared" si="13"/>
        <v>73</v>
      </c>
      <c r="G80" s="5">
        <f t="shared" si="9"/>
        <v>0</v>
      </c>
      <c r="H80" s="1">
        <f t="shared" si="10"/>
        <v>0</v>
      </c>
      <c r="I80" s="1">
        <f t="shared" si="7"/>
        <v>0</v>
      </c>
      <c r="K80" s="1">
        <f t="shared" si="11"/>
        <v>0</v>
      </c>
      <c r="L80" s="91" t="b">
        <f t="shared" si="8"/>
        <v>1</v>
      </c>
    </row>
    <row r="81" spans="5:12" x14ac:dyDescent="0.45">
      <c r="E81" s="3" t="e">
        <f t="shared" si="12"/>
        <v>#VALUE!</v>
      </c>
      <c r="F81">
        <f t="shared" si="13"/>
        <v>74</v>
      </c>
      <c r="G81" s="5">
        <f t="shared" si="9"/>
        <v>0</v>
      </c>
      <c r="H81" s="1">
        <f t="shared" si="10"/>
        <v>0</v>
      </c>
      <c r="I81" s="1">
        <f t="shared" si="7"/>
        <v>0</v>
      </c>
      <c r="K81" s="1">
        <f t="shared" si="11"/>
        <v>0</v>
      </c>
      <c r="L81" s="91" t="b">
        <f t="shared" si="8"/>
        <v>1</v>
      </c>
    </row>
    <row r="82" spans="5:12" x14ac:dyDescent="0.45">
      <c r="E82" s="3" t="e">
        <f t="shared" si="12"/>
        <v>#VALUE!</v>
      </c>
      <c r="F82">
        <f t="shared" si="13"/>
        <v>75</v>
      </c>
      <c r="G82" s="5">
        <f t="shared" si="9"/>
        <v>0</v>
      </c>
      <c r="H82" s="1">
        <f t="shared" si="10"/>
        <v>0</v>
      </c>
      <c r="I82" s="1">
        <f t="shared" si="7"/>
        <v>0</v>
      </c>
      <c r="K82" s="1">
        <f t="shared" si="11"/>
        <v>0</v>
      </c>
      <c r="L82" s="91" t="b">
        <f t="shared" si="8"/>
        <v>1</v>
      </c>
    </row>
    <row r="83" spans="5:12" x14ac:dyDescent="0.45">
      <c r="E83" s="3" t="e">
        <f t="shared" si="12"/>
        <v>#VALUE!</v>
      </c>
      <c r="F83">
        <f t="shared" si="13"/>
        <v>76</v>
      </c>
      <c r="G83" s="5">
        <f t="shared" si="9"/>
        <v>0</v>
      </c>
      <c r="H83" s="1">
        <f t="shared" si="10"/>
        <v>0</v>
      </c>
      <c r="I83" s="1">
        <f t="shared" si="7"/>
        <v>0</v>
      </c>
      <c r="K83" s="1">
        <f t="shared" si="11"/>
        <v>0</v>
      </c>
      <c r="L83" s="91" t="b">
        <f t="shared" si="8"/>
        <v>1</v>
      </c>
    </row>
    <row r="84" spans="5:12" x14ac:dyDescent="0.45">
      <c r="E84" s="3" t="e">
        <f t="shared" si="12"/>
        <v>#VALUE!</v>
      </c>
      <c r="F84">
        <f t="shared" si="13"/>
        <v>77</v>
      </c>
      <c r="G84" s="5">
        <f t="shared" si="9"/>
        <v>0</v>
      </c>
      <c r="H84" s="1">
        <f t="shared" si="10"/>
        <v>0</v>
      </c>
      <c r="I84" s="1">
        <f t="shared" si="7"/>
        <v>0</v>
      </c>
      <c r="K84" s="1">
        <f t="shared" si="11"/>
        <v>0</v>
      </c>
      <c r="L84" s="91" t="b">
        <f t="shared" si="8"/>
        <v>1</v>
      </c>
    </row>
    <row r="85" spans="5:12" x14ac:dyDescent="0.45">
      <c r="E85" s="3" t="e">
        <f t="shared" si="12"/>
        <v>#VALUE!</v>
      </c>
      <c r="F85">
        <f t="shared" si="13"/>
        <v>78</v>
      </c>
      <c r="G85" s="5">
        <f t="shared" si="9"/>
        <v>0</v>
      </c>
      <c r="H85" s="1">
        <f t="shared" si="10"/>
        <v>0</v>
      </c>
      <c r="I85" s="1">
        <f t="shared" si="7"/>
        <v>0</v>
      </c>
      <c r="K85" s="1">
        <f t="shared" si="11"/>
        <v>0</v>
      </c>
      <c r="L85" s="91" t="b">
        <f t="shared" si="8"/>
        <v>1</v>
      </c>
    </row>
    <row r="86" spans="5:12" x14ac:dyDescent="0.45">
      <c r="E86" s="3" t="e">
        <f t="shared" si="12"/>
        <v>#VALUE!</v>
      </c>
      <c r="F86">
        <f t="shared" si="13"/>
        <v>79</v>
      </c>
      <c r="G86" s="5">
        <f t="shared" si="9"/>
        <v>0</v>
      </c>
      <c r="H86" s="1">
        <f t="shared" si="10"/>
        <v>0</v>
      </c>
      <c r="I86" s="1">
        <f t="shared" si="7"/>
        <v>0</v>
      </c>
      <c r="K86" s="1">
        <f t="shared" si="11"/>
        <v>0</v>
      </c>
      <c r="L86" s="91" t="b">
        <f t="shared" si="8"/>
        <v>1</v>
      </c>
    </row>
    <row r="87" spans="5:12" x14ac:dyDescent="0.45">
      <c r="E87" s="3" t="e">
        <f t="shared" si="12"/>
        <v>#VALUE!</v>
      </c>
      <c r="F87">
        <f t="shared" si="13"/>
        <v>80</v>
      </c>
      <c r="G87" s="5">
        <f t="shared" si="9"/>
        <v>0</v>
      </c>
      <c r="H87" s="1">
        <f t="shared" si="10"/>
        <v>0</v>
      </c>
      <c r="I87" s="1">
        <f t="shared" si="7"/>
        <v>0</v>
      </c>
      <c r="K87" s="1">
        <f t="shared" si="11"/>
        <v>0</v>
      </c>
      <c r="L87" s="91" t="b">
        <f t="shared" si="8"/>
        <v>1</v>
      </c>
    </row>
    <row r="88" spans="5:12" x14ac:dyDescent="0.45">
      <c r="E88" s="3" t="e">
        <f t="shared" si="12"/>
        <v>#VALUE!</v>
      </c>
      <c r="F88">
        <f t="shared" si="13"/>
        <v>81</v>
      </c>
      <c r="G88" s="5">
        <f t="shared" si="9"/>
        <v>0</v>
      </c>
      <c r="H88" s="1">
        <f t="shared" si="10"/>
        <v>0</v>
      </c>
      <c r="I88" s="1">
        <f t="shared" si="7"/>
        <v>0</v>
      </c>
      <c r="K88" s="1">
        <f t="shared" si="11"/>
        <v>0</v>
      </c>
      <c r="L88" s="91" t="b">
        <f t="shared" si="8"/>
        <v>1</v>
      </c>
    </row>
    <row r="89" spans="5:12" x14ac:dyDescent="0.45">
      <c r="E89" s="3" t="e">
        <f t="shared" si="12"/>
        <v>#VALUE!</v>
      </c>
      <c r="F89">
        <f t="shared" si="13"/>
        <v>82</v>
      </c>
      <c r="G89" s="5">
        <f t="shared" si="9"/>
        <v>0</v>
      </c>
      <c r="H89" s="1">
        <f t="shared" si="10"/>
        <v>0</v>
      </c>
      <c r="I89" s="1">
        <f t="shared" si="7"/>
        <v>0</v>
      </c>
      <c r="K89" s="1">
        <f t="shared" si="11"/>
        <v>0</v>
      </c>
      <c r="L89" s="91" t="b">
        <f t="shared" si="8"/>
        <v>1</v>
      </c>
    </row>
    <row r="90" spans="5:12" x14ac:dyDescent="0.45">
      <c r="E90" s="3" t="e">
        <f t="shared" si="12"/>
        <v>#VALUE!</v>
      </c>
      <c r="F90">
        <f t="shared" si="13"/>
        <v>83</v>
      </c>
      <c r="G90" s="5">
        <f t="shared" si="9"/>
        <v>0</v>
      </c>
      <c r="H90" s="1">
        <f t="shared" si="10"/>
        <v>0</v>
      </c>
      <c r="I90" s="1">
        <f t="shared" si="7"/>
        <v>0</v>
      </c>
      <c r="K90" s="1">
        <f t="shared" si="11"/>
        <v>0</v>
      </c>
      <c r="L90" s="91" t="b">
        <f t="shared" si="8"/>
        <v>1</v>
      </c>
    </row>
    <row r="91" spans="5:12" x14ac:dyDescent="0.45">
      <c r="E91" s="3" t="e">
        <f t="shared" si="12"/>
        <v>#VALUE!</v>
      </c>
      <c r="F91">
        <f t="shared" si="13"/>
        <v>84</v>
      </c>
      <c r="G91" s="5">
        <f t="shared" si="9"/>
        <v>0</v>
      </c>
      <c r="H91" s="1">
        <f t="shared" si="10"/>
        <v>0</v>
      </c>
      <c r="I91" s="1">
        <f t="shared" si="7"/>
        <v>0</v>
      </c>
      <c r="K91" s="1">
        <f t="shared" si="11"/>
        <v>0</v>
      </c>
      <c r="L91" s="91" t="b">
        <f t="shared" si="8"/>
        <v>1</v>
      </c>
    </row>
    <row r="92" spans="5:12" x14ac:dyDescent="0.45">
      <c r="E92" s="3" t="e">
        <f t="shared" si="12"/>
        <v>#VALUE!</v>
      </c>
      <c r="F92">
        <f t="shared" si="13"/>
        <v>85</v>
      </c>
      <c r="G92" s="5">
        <f t="shared" si="9"/>
        <v>0</v>
      </c>
      <c r="H92" s="1">
        <f t="shared" si="10"/>
        <v>0</v>
      </c>
      <c r="I92" s="1">
        <f t="shared" si="7"/>
        <v>0</v>
      </c>
      <c r="K92" s="1">
        <f t="shared" si="11"/>
        <v>0</v>
      </c>
      <c r="L92" s="91" t="b">
        <f t="shared" si="8"/>
        <v>1</v>
      </c>
    </row>
    <row r="93" spans="5:12" x14ac:dyDescent="0.45">
      <c r="E93" s="3" t="e">
        <f t="shared" si="12"/>
        <v>#VALUE!</v>
      </c>
      <c r="F93">
        <f t="shared" si="13"/>
        <v>86</v>
      </c>
      <c r="G93" s="5">
        <f t="shared" si="9"/>
        <v>0</v>
      </c>
      <c r="H93" s="1">
        <f t="shared" si="10"/>
        <v>0</v>
      </c>
      <c r="I93" s="1">
        <f t="shared" si="7"/>
        <v>0</v>
      </c>
      <c r="K93" s="1">
        <f t="shared" si="11"/>
        <v>0</v>
      </c>
      <c r="L93" s="91" t="b">
        <f t="shared" si="8"/>
        <v>1</v>
      </c>
    </row>
    <row r="94" spans="5:12" x14ac:dyDescent="0.45">
      <c r="E94" s="3" t="e">
        <f t="shared" si="12"/>
        <v>#VALUE!</v>
      </c>
      <c r="F94">
        <f t="shared" si="13"/>
        <v>87</v>
      </c>
      <c r="G94" s="5">
        <f t="shared" si="9"/>
        <v>0</v>
      </c>
      <c r="H94" s="1">
        <f t="shared" si="10"/>
        <v>0</v>
      </c>
      <c r="I94" s="1">
        <f t="shared" si="7"/>
        <v>0</v>
      </c>
      <c r="K94" s="1">
        <f t="shared" si="11"/>
        <v>0</v>
      </c>
      <c r="L94" s="91" t="b">
        <f t="shared" si="8"/>
        <v>1</v>
      </c>
    </row>
    <row r="95" spans="5:12" x14ac:dyDescent="0.45">
      <c r="E95" s="3" t="e">
        <f t="shared" si="12"/>
        <v>#VALUE!</v>
      </c>
      <c r="F95">
        <f t="shared" si="13"/>
        <v>88</v>
      </c>
      <c r="G95" s="5">
        <f t="shared" si="9"/>
        <v>0</v>
      </c>
      <c r="H95" s="1">
        <f t="shared" si="10"/>
        <v>0</v>
      </c>
      <c r="I95" s="1">
        <f t="shared" si="7"/>
        <v>0</v>
      </c>
      <c r="K95" s="1">
        <f t="shared" si="11"/>
        <v>0</v>
      </c>
      <c r="L95" s="91" t="b">
        <f t="shared" si="8"/>
        <v>1</v>
      </c>
    </row>
    <row r="96" spans="5:12" x14ac:dyDescent="0.45">
      <c r="E96" s="3" t="e">
        <f t="shared" si="12"/>
        <v>#VALUE!</v>
      </c>
      <c r="F96">
        <f t="shared" si="13"/>
        <v>89</v>
      </c>
      <c r="G96" s="5">
        <f t="shared" si="9"/>
        <v>0</v>
      </c>
      <c r="H96" s="1">
        <f t="shared" si="10"/>
        <v>0</v>
      </c>
      <c r="I96" s="1">
        <f t="shared" si="7"/>
        <v>0</v>
      </c>
      <c r="K96" s="1">
        <f t="shared" si="11"/>
        <v>0</v>
      </c>
      <c r="L96" s="91" t="b">
        <f t="shared" si="8"/>
        <v>1</v>
      </c>
    </row>
    <row r="97" spans="5:12" x14ac:dyDescent="0.45">
      <c r="E97" s="3" t="e">
        <f t="shared" si="12"/>
        <v>#VALUE!</v>
      </c>
      <c r="F97">
        <f t="shared" si="13"/>
        <v>90</v>
      </c>
      <c r="G97" s="5">
        <f t="shared" si="9"/>
        <v>0</v>
      </c>
      <c r="H97" s="1">
        <f t="shared" si="10"/>
        <v>0</v>
      </c>
      <c r="I97" s="1">
        <f t="shared" si="7"/>
        <v>0</v>
      </c>
      <c r="K97" s="1">
        <f t="shared" si="11"/>
        <v>0</v>
      </c>
      <c r="L97" s="91" t="b">
        <f t="shared" si="8"/>
        <v>1</v>
      </c>
    </row>
    <row r="98" spans="5:12" x14ac:dyDescent="0.45">
      <c r="E98" s="3" t="e">
        <f t="shared" si="12"/>
        <v>#VALUE!</v>
      </c>
      <c r="F98">
        <f t="shared" si="13"/>
        <v>91</v>
      </c>
      <c r="G98" s="5">
        <f t="shared" si="9"/>
        <v>0</v>
      </c>
      <c r="H98" s="1">
        <f t="shared" si="10"/>
        <v>0</v>
      </c>
      <c r="I98" s="1">
        <f t="shared" si="7"/>
        <v>0</v>
      </c>
      <c r="K98" s="1">
        <f t="shared" si="11"/>
        <v>0</v>
      </c>
      <c r="L98" s="91" t="b">
        <f t="shared" si="8"/>
        <v>1</v>
      </c>
    </row>
    <row r="99" spans="5:12" x14ac:dyDescent="0.45">
      <c r="E99" s="3" t="e">
        <f t="shared" si="12"/>
        <v>#VALUE!</v>
      </c>
      <c r="F99">
        <f t="shared" si="13"/>
        <v>92</v>
      </c>
      <c r="G99" s="5">
        <f t="shared" si="9"/>
        <v>0</v>
      </c>
      <c r="H99" s="1">
        <f t="shared" si="10"/>
        <v>0</v>
      </c>
      <c r="I99" s="1">
        <f t="shared" si="7"/>
        <v>0</v>
      </c>
      <c r="K99" s="1">
        <f t="shared" si="11"/>
        <v>0</v>
      </c>
      <c r="L99" s="91" t="b">
        <f t="shared" si="8"/>
        <v>1</v>
      </c>
    </row>
    <row r="100" spans="5:12" x14ac:dyDescent="0.45">
      <c r="E100" s="3" t="e">
        <f t="shared" si="12"/>
        <v>#VALUE!</v>
      </c>
      <c r="F100">
        <f t="shared" si="13"/>
        <v>93</v>
      </c>
      <c r="G100" s="5">
        <f t="shared" si="9"/>
        <v>0</v>
      </c>
      <c r="H100" s="1">
        <f t="shared" si="10"/>
        <v>0</v>
      </c>
      <c r="I100" s="1">
        <f t="shared" si="7"/>
        <v>0</v>
      </c>
      <c r="K100" s="1">
        <f t="shared" si="11"/>
        <v>0</v>
      </c>
      <c r="L100" s="91" t="b">
        <f t="shared" si="8"/>
        <v>1</v>
      </c>
    </row>
    <row r="101" spans="5:12" x14ac:dyDescent="0.45">
      <c r="E101" s="3" t="e">
        <f t="shared" si="12"/>
        <v>#VALUE!</v>
      </c>
      <c r="F101">
        <f t="shared" si="13"/>
        <v>94</v>
      </c>
      <c r="G101" s="5">
        <f t="shared" si="9"/>
        <v>0</v>
      </c>
      <c r="H101" s="1">
        <f t="shared" si="10"/>
        <v>0</v>
      </c>
      <c r="I101" s="1">
        <f t="shared" si="7"/>
        <v>0</v>
      </c>
      <c r="K101" s="1">
        <f t="shared" si="11"/>
        <v>0</v>
      </c>
      <c r="L101" s="91" t="b">
        <f t="shared" si="8"/>
        <v>1</v>
      </c>
    </row>
    <row r="102" spans="5:12" x14ac:dyDescent="0.45">
      <c r="E102" s="3" t="e">
        <f t="shared" si="12"/>
        <v>#VALUE!</v>
      </c>
      <c r="F102">
        <f t="shared" si="13"/>
        <v>95</v>
      </c>
      <c r="G102" s="5">
        <f t="shared" si="9"/>
        <v>0</v>
      </c>
      <c r="H102" s="1">
        <f t="shared" si="10"/>
        <v>0</v>
      </c>
      <c r="I102" s="1">
        <f t="shared" si="7"/>
        <v>0</v>
      </c>
      <c r="K102" s="1">
        <f t="shared" si="11"/>
        <v>0</v>
      </c>
      <c r="L102" s="91" t="b">
        <f t="shared" si="8"/>
        <v>1</v>
      </c>
    </row>
    <row r="103" spans="5:12" x14ac:dyDescent="0.45">
      <c r="E103" s="3" t="e">
        <f t="shared" si="12"/>
        <v>#VALUE!</v>
      </c>
      <c r="F103">
        <f t="shared" si="13"/>
        <v>96</v>
      </c>
      <c r="G103" s="5">
        <f t="shared" si="9"/>
        <v>0</v>
      </c>
      <c r="H103" s="1">
        <f t="shared" si="10"/>
        <v>0</v>
      </c>
      <c r="I103" s="1">
        <f t="shared" si="7"/>
        <v>0</v>
      </c>
      <c r="K103" s="1">
        <f t="shared" si="11"/>
        <v>0</v>
      </c>
      <c r="L103" s="91" t="b">
        <f t="shared" si="8"/>
        <v>1</v>
      </c>
    </row>
    <row r="104" spans="5:12" x14ac:dyDescent="0.45">
      <c r="E104" s="3" t="e">
        <f t="shared" si="12"/>
        <v>#VALUE!</v>
      </c>
      <c r="F104">
        <f t="shared" si="13"/>
        <v>97</v>
      </c>
      <c r="G104" s="5">
        <f t="shared" si="9"/>
        <v>0</v>
      </c>
      <c r="H104" s="1">
        <f t="shared" si="10"/>
        <v>0</v>
      </c>
      <c r="I104" s="1">
        <f t="shared" si="7"/>
        <v>0</v>
      </c>
      <c r="K104" s="1">
        <f t="shared" si="11"/>
        <v>0</v>
      </c>
      <c r="L104" s="91" t="b">
        <f t="shared" si="8"/>
        <v>1</v>
      </c>
    </row>
    <row r="105" spans="5:12" x14ac:dyDescent="0.45">
      <c r="E105" s="3" t="e">
        <f t="shared" si="12"/>
        <v>#VALUE!</v>
      </c>
      <c r="F105">
        <f t="shared" si="13"/>
        <v>98</v>
      </c>
      <c r="G105" s="5">
        <f t="shared" si="9"/>
        <v>0</v>
      </c>
      <c r="H105" s="1">
        <f t="shared" si="10"/>
        <v>0</v>
      </c>
      <c r="I105" s="1">
        <f t="shared" si="7"/>
        <v>0</v>
      </c>
      <c r="K105" s="1">
        <f t="shared" si="11"/>
        <v>0</v>
      </c>
      <c r="L105" s="91" t="b">
        <f t="shared" si="8"/>
        <v>1</v>
      </c>
    </row>
    <row r="106" spans="5:12" x14ac:dyDescent="0.45">
      <c r="E106" s="3" t="e">
        <f t="shared" si="12"/>
        <v>#VALUE!</v>
      </c>
      <c r="F106">
        <f t="shared" si="13"/>
        <v>99</v>
      </c>
      <c r="G106" s="5">
        <f t="shared" si="9"/>
        <v>0</v>
      </c>
      <c r="H106" s="1">
        <f t="shared" si="10"/>
        <v>0</v>
      </c>
      <c r="I106" s="1">
        <f t="shared" si="7"/>
        <v>0</v>
      </c>
      <c r="K106" s="1">
        <f t="shared" si="11"/>
        <v>0</v>
      </c>
      <c r="L106" s="91" t="b">
        <f t="shared" si="8"/>
        <v>1</v>
      </c>
    </row>
    <row r="107" spans="5:12" x14ac:dyDescent="0.45">
      <c r="E107" s="3" t="e">
        <f t="shared" si="12"/>
        <v>#VALUE!</v>
      </c>
      <c r="F107">
        <f t="shared" si="13"/>
        <v>100</v>
      </c>
      <c r="G107" s="5">
        <f t="shared" si="9"/>
        <v>0</v>
      </c>
      <c r="H107" s="1">
        <f t="shared" si="10"/>
        <v>0</v>
      </c>
      <c r="I107" s="1">
        <f t="shared" si="7"/>
        <v>0</v>
      </c>
      <c r="K107" s="1">
        <f t="shared" si="11"/>
        <v>0</v>
      </c>
      <c r="L107" s="91" t="b">
        <f t="shared" si="8"/>
        <v>1</v>
      </c>
    </row>
    <row r="108" spans="5:12" x14ac:dyDescent="0.45">
      <c r="E108" s="3" t="e">
        <f t="shared" si="12"/>
        <v>#VALUE!</v>
      </c>
      <c r="F108">
        <f t="shared" si="13"/>
        <v>101</v>
      </c>
      <c r="G108" s="5">
        <f t="shared" si="9"/>
        <v>0</v>
      </c>
      <c r="H108" s="1">
        <f t="shared" si="10"/>
        <v>0</v>
      </c>
      <c r="I108" s="1">
        <f t="shared" si="7"/>
        <v>0</v>
      </c>
      <c r="K108" s="1">
        <f t="shared" si="11"/>
        <v>0</v>
      </c>
      <c r="L108" s="91" t="b">
        <f t="shared" si="8"/>
        <v>1</v>
      </c>
    </row>
    <row r="109" spans="5:12" x14ac:dyDescent="0.45">
      <c r="E109" s="3" t="e">
        <f t="shared" si="12"/>
        <v>#VALUE!</v>
      </c>
      <c r="F109">
        <f t="shared" si="13"/>
        <v>102</v>
      </c>
      <c r="G109" s="5">
        <f t="shared" si="9"/>
        <v>0</v>
      </c>
      <c r="H109" s="1">
        <f t="shared" si="10"/>
        <v>0</v>
      </c>
      <c r="I109" s="1">
        <f t="shared" si="7"/>
        <v>0</v>
      </c>
      <c r="K109" s="1">
        <f t="shared" si="11"/>
        <v>0</v>
      </c>
      <c r="L109" s="91" t="b">
        <f t="shared" si="8"/>
        <v>1</v>
      </c>
    </row>
    <row r="110" spans="5:12" x14ac:dyDescent="0.45">
      <c r="E110" s="3" t="e">
        <f t="shared" si="12"/>
        <v>#VALUE!</v>
      </c>
      <c r="F110">
        <f t="shared" si="13"/>
        <v>103</v>
      </c>
      <c r="G110" s="5">
        <f t="shared" si="9"/>
        <v>0</v>
      </c>
      <c r="H110" s="1">
        <f t="shared" si="10"/>
        <v>0</v>
      </c>
      <c r="I110" s="1">
        <f t="shared" si="7"/>
        <v>0</v>
      </c>
      <c r="K110" s="1">
        <f t="shared" si="11"/>
        <v>0</v>
      </c>
      <c r="L110" s="91" t="b">
        <f t="shared" si="8"/>
        <v>1</v>
      </c>
    </row>
    <row r="111" spans="5:12" x14ac:dyDescent="0.45">
      <c r="E111" s="3" t="e">
        <f t="shared" si="12"/>
        <v>#VALUE!</v>
      </c>
      <c r="F111">
        <f t="shared" si="13"/>
        <v>104</v>
      </c>
      <c r="G111" s="5">
        <f t="shared" si="9"/>
        <v>0</v>
      </c>
      <c r="H111" s="1">
        <f t="shared" si="10"/>
        <v>0</v>
      </c>
      <c r="I111" s="1">
        <f t="shared" si="7"/>
        <v>0</v>
      </c>
      <c r="K111" s="1">
        <f t="shared" si="11"/>
        <v>0</v>
      </c>
      <c r="L111" s="91" t="b">
        <f t="shared" si="8"/>
        <v>1</v>
      </c>
    </row>
    <row r="112" spans="5:12" x14ac:dyDescent="0.45">
      <c r="E112" s="3" t="e">
        <f t="shared" si="12"/>
        <v>#VALUE!</v>
      </c>
      <c r="F112">
        <f t="shared" si="13"/>
        <v>105</v>
      </c>
      <c r="G112" s="5">
        <f t="shared" si="9"/>
        <v>0</v>
      </c>
      <c r="H112" s="1">
        <f t="shared" si="10"/>
        <v>0</v>
      </c>
      <c r="I112" s="1">
        <f t="shared" si="7"/>
        <v>0</v>
      </c>
      <c r="K112" s="1">
        <f t="shared" si="11"/>
        <v>0</v>
      </c>
      <c r="L112" s="91" t="b">
        <f t="shared" si="8"/>
        <v>1</v>
      </c>
    </row>
    <row r="113" spans="5:12" x14ac:dyDescent="0.45">
      <c r="E113" s="3" t="e">
        <f t="shared" si="12"/>
        <v>#VALUE!</v>
      </c>
      <c r="F113">
        <f t="shared" si="13"/>
        <v>106</v>
      </c>
      <c r="G113" s="5">
        <f t="shared" si="9"/>
        <v>0</v>
      </c>
      <c r="H113" s="1">
        <f t="shared" si="10"/>
        <v>0</v>
      </c>
      <c r="I113" s="1">
        <f t="shared" si="7"/>
        <v>0</v>
      </c>
      <c r="K113" s="1">
        <f t="shared" si="11"/>
        <v>0</v>
      </c>
      <c r="L113" s="91" t="b">
        <f t="shared" si="8"/>
        <v>1</v>
      </c>
    </row>
    <row r="114" spans="5:12" x14ac:dyDescent="0.45">
      <c r="E114" s="3" t="e">
        <f t="shared" si="12"/>
        <v>#VALUE!</v>
      </c>
      <c r="F114">
        <f t="shared" si="13"/>
        <v>107</v>
      </c>
      <c r="G114" s="5">
        <f t="shared" si="9"/>
        <v>0</v>
      </c>
      <c r="H114" s="1">
        <f t="shared" si="10"/>
        <v>0</v>
      </c>
      <c r="I114" s="1">
        <f t="shared" si="7"/>
        <v>0</v>
      </c>
      <c r="K114" s="1">
        <f t="shared" si="11"/>
        <v>0</v>
      </c>
      <c r="L114" s="91" t="b">
        <f t="shared" si="8"/>
        <v>1</v>
      </c>
    </row>
    <row r="115" spans="5:12" x14ac:dyDescent="0.45">
      <c r="E115" s="3" t="e">
        <f t="shared" si="12"/>
        <v>#VALUE!</v>
      </c>
      <c r="F115">
        <f t="shared" si="13"/>
        <v>108</v>
      </c>
      <c r="G115" s="5">
        <f t="shared" si="9"/>
        <v>0</v>
      </c>
      <c r="H115" s="1">
        <f t="shared" si="10"/>
        <v>0</v>
      </c>
      <c r="I115" s="1">
        <f t="shared" si="7"/>
        <v>0</v>
      </c>
      <c r="K115" s="1">
        <f t="shared" si="11"/>
        <v>0</v>
      </c>
      <c r="L115" s="91" t="b">
        <f t="shared" si="8"/>
        <v>1</v>
      </c>
    </row>
    <row r="116" spans="5:12" x14ac:dyDescent="0.45">
      <c r="E116" s="3" t="e">
        <f t="shared" si="12"/>
        <v>#VALUE!</v>
      </c>
      <c r="F116">
        <f t="shared" si="13"/>
        <v>109</v>
      </c>
      <c r="G116" s="5">
        <f t="shared" si="9"/>
        <v>0</v>
      </c>
      <c r="H116" s="1">
        <f t="shared" si="10"/>
        <v>0</v>
      </c>
      <c r="I116" s="1">
        <f t="shared" si="7"/>
        <v>0</v>
      </c>
      <c r="K116" s="1">
        <f t="shared" si="11"/>
        <v>0</v>
      </c>
      <c r="L116" s="91" t="b">
        <f t="shared" si="8"/>
        <v>1</v>
      </c>
    </row>
    <row r="117" spans="5:12" x14ac:dyDescent="0.45">
      <c r="E117" s="3" t="e">
        <f t="shared" si="12"/>
        <v>#VALUE!</v>
      </c>
      <c r="F117">
        <f t="shared" si="13"/>
        <v>110</v>
      </c>
      <c r="G117" s="5">
        <f t="shared" si="9"/>
        <v>0</v>
      </c>
      <c r="H117" s="1">
        <f t="shared" si="10"/>
        <v>0</v>
      </c>
      <c r="I117" s="1">
        <f t="shared" si="7"/>
        <v>0</v>
      </c>
      <c r="K117" s="1">
        <f t="shared" si="11"/>
        <v>0</v>
      </c>
      <c r="L117" s="91" t="b">
        <f t="shared" si="8"/>
        <v>1</v>
      </c>
    </row>
    <row r="118" spans="5:12" x14ac:dyDescent="0.45">
      <c r="E118" s="3" t="e">
        <f t="shared" si="12"/>
        <v>#VALUE!</v>
      </c>
      <c r="F118">
        <f t="shared" si="13"/>
        <v>111</v>
      </c>
      <c r="G118" s="5">
        <f t="shared" si="9"/>
        <v>0</v>
      </c>
      <c r="H118" s="1">
        <f t="shared" si="10"/>
        <v>0</v>
      </c>
      <c r="I118" s="1">
        <f t="shared" si="7"/>
        <v>0</v>
      </c>
      <c r="K118" s="1">
        <f t="shared" si="11"/>
        <v>0</v>
      </c>
      <c r="L118" s="91" t="b">
        <f t="shared" si="8"/>
        <v>1</v>
      </c>
    </row>
    <row r="119" spans="5:12" x14ac:dyDescent="0.45">
      <c r="E119" s="3" t="e">
        <f t="shared" si="12"/>
        <v>#VALUE!</v>
      </c>
      <c r="F119">
        <f t="shared" si="13"/>
        <v>112</v>
      </c>
      <c r="G119" s="5">
        <f t="shared" si="9"/>
        <v>0</v>
      </c>
      <c r="H119" s="1">
        <f t="shared" si="10"/>
        <v>0</v>
      </c>
      <c r="I119" s="1">
        <f t="shared" si="7"/>
        <v>0</v>
      </c>
      <c r="K119" s="1">
        <f t="shared" si="11"/>
        <v>0</v>
      </c>
      <c r="L119" s="91" t="b">
        <f t="shared" si="8"/>
        <v>1</v>
      </c>
    </row>
    <row r="120" spans="5:12" x14ac:dyDescent="0.45">
      <c r="E120" s="3" t="e">
        <f t="shared" si="12"/>
        <v>#VALUE!</v>
      </c>
      <c r="F120">
        <f t="shared" si="13"/>
        <v>113</v>
      </c>
      <c r="G120" s="5">
        <f t="shared" si="9"/>
        <v>0</v>
      </c>
      <c r="H120" s="1">
        <f t="shared" si="10"/>
        <v>0</v>
      </c>
      <c r="I120" s="1">
        <f t="shared" si="7"/>
        <v>0</v>
      </c>
      <c r="K120" s="1">
        <f t="shared" si="11"/>
        <v>0</v>
      </c>
      <c r="L120" s="91" t="b">
        <f t="shared" si="8"/>
        <v>1</v>
      </c>
    </row>
    <row r="121" spans="5:12" x14ac:dyDescent="0.45">
      <c r="E121" s="3" t="e">
        <f t="shared" si="12"/>
        <v>#VALUE!</v>
      </c>
      <c r="F121">
        <f t="shared" si="13"/>
        <v>114</v>
      </c>
      <c r="G121" s="5">
        <f t="shared" si="9"/>
        <v>0</v>
      </c>
      <c r="H121" s="1">
        <f t="shared" si="10"/>
        <v>0</v>
      </c>
      <c r="I121" s="1">
        <f t="shared" si="7"/>
        <v>0</v>
      </c>
      <c r="K121" s="1">
        <f t="shared" si="11"/>
        <v>0</v>
      </c>
      <c r="L121" s="91" t="b">
        <f t="shared" si="8"/>
        <v>1</v>
      </c>
    </row>
    <row r="122" spans="5:12" x14ac:dyDescent="0.45">
      <c r="E122" s="3" t="e">
        <f t="shared" si="12"/>
        <v>#VALUE!</v>
      </c>
      <c r="F122">
        <f t="shared" si="13"/>
        <v>115</v>
      </c>
      <c r="G122" s="5">
        <f t="shared" si="9"/>
        <v>0</v>
      </c>
      <c r="H122" s="1">
        <f t="shared" si="10"/>
        <v>0</v>
      </c>
      <c r="I122" s="1">
        <f t="shared" si="7"/>
        <v>0</v>
      </c>
      <c r="K122" s="1">
        <f t="shared" si="11"/>
        <v>0</v>
      </c>
      <c r="L122" s="91" t="b">
        <f t="shared" si="8"/>
        <v>1</v>
      </c>
    </row>
    <row r="123" spans="5:12" x14ac:dyDescent="0.45">
      <c r="E123" s="3" t="e">
        <f t="shared" si="12"/>
        <v>#VALUE!</v>
      </c>
      <c r="F123">
        <f t="shared" si="13"/>
        <v>116</v>
      </c>
      <c r="G123" s="5">
        <f t="shared" si="9"/>
        <v>0</v>
      </c>
      <c r="H123" s="1">
        <f t="shared" si="10"/>
        <v>0</v>
      </c>
      <c r="I123" s="1">
        <f t="shared" si="7"/>
        <v>0</v>
      </c>
      <c r="K123" s="1">
        <f t="shared" si="11"/>
        <v>0</v>
      </c>
      <c r="L123" s="91" t="b">
        <f t="shared" si="8"/>
        <v>1</v>
      </c>
    </row>
    <row r="124" spans="5:12" x14ac:dyDescent="0.45">
      <c r="E124" s="3" t="e">
        <f t="shared" si="12"/>
        <v>#VALUE!</v>
      </c>
      <c r="F124">
        <f t="shared" si="13"/>
        <v>117</v>
      </c>
      <c r="G124" s="5">
        <f t="shared" si="9"/>
        <v>0</v>
      </c>
      <c r="H124" s="1">
        <f t="shared" si="10"/>
        <v>0</v>
      </c>
      <c r="I124" s="1">
        <f t="shared" si="7"/>
        <v>0</v>
      </c>
      <c r="K124" s="1">
        <f t="shared" si="11"/>
        <v>0</v>
      </c>
      <c r="L124" s="91" t="b">
        <f t="shared" si="8"/>
        <v>1</v>
      </c>
    </row>
    <row r="125" spans="5:12" x14ac:dyDescent="0.45">
      <c r="E125" s="3" t="e">
        <f t="shared" si="12"/>
        <v>#VALUE!</v>
      </c>
      <c r="F125">
        <f t="shared" si="13"/>
        <v>118</v>
      </c>
      <c r="G125" s="5">
        <f t="shared" si="9"/>
        <v>0</v>
      </c>
      <c r="H125" s="1">
        <f t="shared" si="10"/>
        <v>0</v>
      </c>
      <c r="I125" s="1">
        <f t="shared" si="7"/>
        <v>0</v>
      </c>
      <c r="K125" s="1">
        <f t="shared" si="11"/>
        <v>0</v>
      </c>
      <c r="L125" s="91" t="b">
        <f t="shared" si="8"/>
        <v>1</v>
      </c>
    </row>
    <row r="126" spans="5:12" x14ac:dyDescent="0.45">
      <c r="E126" s="3" t="e">
        <f t="shared" si="12"/>
        <v>#VALUE!</v>
      </c>
      <c r="F126">
        <f t="shared" si="13"/>
        <v>119</v>
      </c>
      <c r="G126" s="5">
        <f t="shared" si="9"/>
        <v>0</v>
      </c>
      <c r="H126" s="1">
        <f t="shared" si="10"/>
        <v>0</v>
      </c>
      <c r="I126" s="1">
        <f t="shared" si="7"/>
        <v>0</v>
      </c>
      <c r="K126" s="1">
        <f t="shared" si="11"/>
        <v>0</v>
      </c>
      <c r="L126" s="91" t="b">
        <f t="shared" si="8"/>
        <v>1</v>
      </c>
    </row>
    <row r="127" spans="5:12" x14ac:dyDescent="0.45">
      <c r="E127" s="3" t="e">
        <f t="shared" si="12"/>
        <v>#VALUE!</v>
      </c>
      <c r="F127">
        <f t="shared" si="13"/>
        <v>120</v>
      </c>
      <c r="G127" s="5">
        <f t="shared" si="9"/>
        <v>0</v>
      </c>
      <c r="H127" s="1">
        <f t="shared" si="10"/>
        <v>0</v>
      </c>
      <c r="I127" s="1">
        <f t="shared" si="7"/>
        <v>0</v>
      </c>
      <c r="K127" s="1">
        <f t="shared" si="11"/>
        <v>0</v>
      </c>
      <c r="L127" s="91" t="b">
        <f t="shared" si="8"/>
        <v>1</v>
      </c>
    </row>
    <row r="128" spans="5:12" x14ac:dyDescent="0.45">
      <c r="E128" s="3" t="e">
        <f t="shared" si="12"/>
        <v>#VALUE!</v>
      </c>
      <c r="F128">
        <f t="shared" si="13"/>
        <v>121</v>
      </c>
      <c r="G128" s="5">
        <f t="shared" si="9"/>
        <v>0</v>
      </c>
      <c r="H128" s="1">
        <f t="shared" si="10"/>
        <v>0</v>
      </c>
      <c r="I128" s="1">
        <f t="shared" si="7"/>
        <v>0</v>
      </c>
      <c r="K128" s="1">
        <f t="shared" si="11"/>
        <v>0</v>
      </c>
      <c r="L128" s="91" t="b">
        <f t="shared" si="8"/>
        <v>1</v>
      </c>
    </row>
    <row r="129" spans="5:12" x14ac:dyDescent="0.45">
      <c r="E129" s="3" t="e">
        <f t="shared" si="12"/>
        <v>#VALUE!</v>
      </c>
      <c r="F129">
        <f t="shared" si="13"/>
        <v>122</v>
      </c>
      <c r="G129" s="5">
        <f t="shared" si="9"/>
        <v>0</v>
      </c>
      <c r="H129" s="1">
        <f t="shared" si="10"/>
        <v>0</v>
      </c>
      <c r="I129" s="1">
        <f t="shared" si="7"/>
        <v>0</v>
      </c>
      <c r="K129" s="1">
        <f t="shared" si="11"/>
        <v>0</v>
      </c>
      <c r="L129" s="91" t="b">
        <f t="shared" si="8"/>
        <v>1</v>
      </c>
    </row>
    <row r="130" spans="5:12" x14ac:dyDescent="0.45">
      <c r="E130" s="3" t="e">
        <f t="shared" si="12"/>
        <v>#VALUE!</v>
      </c>
      <c r="F130">
        <f t="shared" si="13"/>
        <v>123</v>
      </c>
      <c r="G130" s="5">
        <f t="shared" si="9"/>
        <v>0</v>
      </c>
      <c r="H130" s="1">
        <f t="shared" si="10"/>
        <v>0</v>
      </c>
      <c r="I130" s="1">
        <f t="shared" si="7"/>
        <v>0</v>
      </c>
      <c r="K130" s="1">
        <f t="shared" si="11"/>
        <v>0</v>
      </c>
      <c r="L130" s="91" t="b">
        <f t="shared" si="8"/>
        <v>1</v>
      </c>
    </row>
    <row r="131" spans="5:12" x14ac:dyDescent="0.45">
      <c r="E131" s="3" t="e">
        <f t="shared" si="12"/>
        <v>#VALUE!</v>
      </c>
      <c r="F131">
        <f t="shared" si="13"/>
        <v>124</v>
      </c>
      <c r="G131" s="5">
        <f t="shared" si="9"/>
        <v>0</v>
      </c>
      <c r="H131" s="1">
        <f t="shared" si="10"/>
        <v>0</v>
      </c>
      <c r="I131" s="1">
        <f t="shared" si="7"/>
        <v>0</v>
      </c>
      <c r="K131" s="1">
        <f t="shared" si="11"/>
        <v>0</v>
      </c>
      <c r="L131" s="91" t="b">
        <f t="shared" si="8"/>
        <v>1</v>
      </c>
    </row>
    <row r="132" spans="5:12" x14ac:dyDescent="0.45">
      <c r="E132" s="3" t="e">
        <f t="shared" si="12"/>
        <v>#VALUE!</v>
      </c>
      <c r="F132">
        <f t="shared" si="13"/>
        <v>125</v>
      </c>
      <c r="G132" s="5">
        <f t="shared" si="9"/>
        <v>0</v>
      </c>
      <c r="H132" s="1">
        <f t="shared" si="10"/>
        <v>0</v>
      </c>
      <c r="I132" s="1">
        <f t="shared" si="7"/>
        <v>0</v>
      </c>
      <c r="K132" s="1">
        <f t="shared" si="11"/>
        <v>0</v>
      </c>
      <c r="L132" s="91" t="b">
        <f t="shared" si="8"/>
        <v>1</v>
      </c>
    </row>
    <row r="133" spans="5:12" x14ac:dyDescent="0.45">
      <c r="E133" s="3" t="e">
        <f t="shared" si="12"/>
        <v>#VALUE!</v>
      </c>
      <c r="F133">
        <f t="shared" si="13"/>
        <v>126</v>
      </c>
      <c r="G133" s="5">
        <f t="shared" si="9"/>
        <v>0</v>
      </c>
      <c r="H133" s="1">
        <f t="shared" si="10"/>
        <v>0</v>
      </c>
      <c r="I133" s="1">
        <f t="shared" si="7"/>
        <v>0</v>
      </c>
      <c r="K133" s="1">
        <f t="shared" si="11"/>
        <v>0</v>
      </c>
      <c r="L133" s="91" t="b">
        <f t="shared" si="8"/>
        <v>1</v>
      </c>
    </row>
    <row r="134" spans="5:12" x14ac:dyDescent="0.45">
      <c r="E134" s="3" t="e">
        <f t="shared" si="12"/>
        <v>#VALUE!</v>
      </c>
      <c r="F134">
        <f t="shared" si="13"/>
        <v>127</v>
      </c>
      <c r="G134" s="5">
        <f t="shared" si="9"/>
        <v>0</v>
      </c>
      <c r="H134" s="1">
        <f t="shared" si="10"/>
        <v>0</v>
      </c>
      <c r="I134" s="1">
        <f t="shared" si="7"/>
        <v>0</v>
      </c>
      <c r="K134" s="1">
        <f t="shared" si="11"/>
        <v>0</v>
      </c>
      <c r="L134" s="91" t="b">
        <f t="shared" si="8"/>
        <v>1</v>
      </c>
    </row>
    <row r="135" spans="5:12" x14ac:dyDescent="0.45">
      <c r="E135" s="3" t="e">
        <f t="shared" si="12"/>
        <v>#VALUE!</v>
      </c>
      <c r="F135">
        <f t="shared" si="13"/>
        <v>128</v>
      </c>
      <c r="G135" s="5">
        <f t="shared" si="9"/>
        <v>0</v>
      </c>
      <c r="H135" s="1">
        <f t="shared" si="10"/>
        <v>0</v>
      </c>
      <c r="I135" s="1">
        <f t="shared" si="7"/>
        <v>0</v>
      </c>
      <c r="K135" s="1">
        <f t="shared" si="11"/>
        <v>0</v>
      </c>
      <c r="L135" s="91" t="b">
        <f t="shared" si="8"/>
        <v>1</v>
      </c>
    </row>
    <row r="136" spans="5:12" x14ac:dyDescent="0.45">
      <c r="E136" s="3" t="e">
        <f t="shared" si="12"/>
        <v>#VALUE!</v>
      </c>
      <c r="F136">
        <f t="shared" si="13"/>
        <v>129</v>
      </c>
      <c r="G136" s="5">
        <f t="shared" si="9"/>
        <v>0</v>
      </c>
      <c r="H136" s="1">
        <f t="shared" si="10"/>
        <v>0</v>
      </c>
      <c r="I136" s="1">
        <f t="shared" ref="I136:I199" si="14">G136-H136</f>
        <v>0</v>
      </c>
      <c r="K136" s="1">
        <f t="shared" si="11"/>
        <v>0</v>
      </c>
      <c r="L136" s="91" t="b">
        <f t="shared" ref="L136:L199" si="15">ROUND(K136,1)=0</f>
        <v>1</v>
      </c>
    </row>
    <row r="137" spans="5:12" x14ac:dyDescent="0.45">
      <c r="E137" s="3" t="e">
        <f t="shared" si="12"/>
        <v>#VALUE!</v>
      </c>
      <c r="F137">
        <f t="shared" si="13"/>
        <v>130</v>
      </c>
      <c r="G137" s="5">
        <f t="shared" ref="G137:G200" si="16">IF(L136=TRUE,0,ABS(IF($B$9&lt;(K136+(K136*(($B$5/$B$7)))),$B$9,(K136+(K136*(($B$5/$B$7)))))))</f>
        <v>0</v>
      </c>
      <c r="H137" s="1">
        <f t="shared" ref="H137:H200" si="17">K136*($B$5)/$B$7</f>
        <v>0</v>
      </c>
      <c r="I137" s="1">
        <f t="shared" si="14"/>
        <v>0</v>
      </c>
      <c r="K137" s="1">
        <f t="shared" ref="K137:K200" si="18">K136-I137-J137</f>
        <v>0</v>
      </c>
      <c r="L137" s="91" t="b">
        <f t="shared" si="15"/>
        <v>1</v>
      </c>
    </row>
    <row r="138" spans="5:12" x14ac:dyDescent="0.45">
      <c r="E138" s="3" t="e">
        <f t="shared" ref="E138:E201" si="19">DATE(YEAR(E137),MONTH(E137)+1,DAY(E137))</f>
        <v>#VALUE!</v>
      </c>
      <c r="F138">
        <f t="shared" ref="F138:F201" si="20">F137+1</f>
        <v>131</v>
      </c>
      <c r="G138" s="5">
        <f t="shared" si="16"/>
        <v>0</v>
      </c>
      <c r="H138" s="1">
        <f t="shared" si="17"/>
        <v>0</v>
      </c>
      <c r="I138" s="1">
        <f t="shared" si="14"/>
        <v>0</v>
      </c>
      <c r="K138" s="1">
        <f t="shared" si="18"/>
        <v>0</v>
      </c>
      <c r="L138" s="91" t="b">
        <f t="shared" si="15"/>
        <v>1</v>
      </c>
    </row>
    <row r="139" spans="5:12" x14ac:dyDescent="0.45">
      <c r="E139" s="3" t="e">
        <f t="shared" si="19"/>
        <v>#VALUE!</v>
      </c>
      <c r="F139">
        <f t="shared" si="20"/>
        <v>132</v>
      </c>
      <c r="G139" s="5">
        <f t="shared" si="16"/>
        <v>0</v>
      </c>
      <c r="H139" s="1">
        <f t="shared" si="17"/>
        <v>0</v>
      </c>
      <c r="I139" s="1">
        <f t="shared" si="14"/>
        <v>0</v>
      </c>
      <c r="K139" s="1">
        <f t="shared" si="18"/>
        <v>0</v>
      </c>
      <c r="L139" s="91" t="b">
        <f t="shared" si="15"/>
        <v>1</v>
      </c>
    </row>
    <row r="140" spans="5:12" x14ac:dyDescent="0.45">
      <c r="E140" s="3" t="e">
        <f t="shared" si="19"/>
        <v>#VALUE!</v>
      </c>
      <c r="F140">
        <f t="shared" si="20"/>
        <v>133</v>
      </c>
      <c r="G140" s="5">
        <f t="shared" si="16"/>
        <v>0</v>
      </c>
      <c r="H140" s="1">
        <f t="shared" si="17"/>
        <v>0</v>
      </c>
      <c r="I140" s="1">
        <f t="shared" si="14"/>
        <v>0</v>
      </c>
      <c r="K140" s="1">
        <f t="shared" si="18"/>
        <v>0</v>
      </c>
      <c r="L140" s="91" t="b">
        <f t="shared" si="15"/>
        <v>1</v>
      </c>
    </row>
    <row r="141" spans="5:12" x14ac:dyDescent="0.45">
      <c r="E141" s="3" t="e">
        <f t="shared" si="19"/>
        <v>#VALUE!</v>
      </c>
      <c r="F141">
        <f t="shared" si="20"/>
        <v>134</v>
      </c>
      <c r="G141" s="5">
        <f t="shared" si="16"/>
        <v>0</v>
      </c>
      <c r="H141" s="1">
        <f t="shared" si="17"/>
        <v>0</v>
      </c>
      <c r="I141" s="1">
        <f t="shared" si="14"/>
        <v>0</v>
      </c>
      <c r="K141" s="1">
        <f t="shared" si="18"/>
        <v>0</v>
      </c>
      <c r="L141" s="91" t="b">
        <f t="shared" si="15"/>
        <v>1</v>
      </c>
    </row>
    <row r="142" spans="5:12" x14ac:dyDescent="0.45">
      <c r="E142" s="3" t="e">
        <f t="shared" si="19"/>
        <v>#VALUE!</v>
      </c>
      <c r="F142">
        <f t="shared" si="20"/>
        <v>135</v>
      </c>
      <c r="G142" s="5">
        <f t="shared" si="16"/>
        <v>0</v>
      </c>
      <c r="H142" s="1">
        <f t="shared" si="17"/>
        <v>0</v>
      </c>
      <c r="I142" s="1">
        <f t="shared" si="14"/>
        <v>0</v>
      </c>
      <c r="K142" s="1">
        <f t="shared" si="18"/>
        <v>0</v>
      </c>
      <c r="L142" s="91" t="b">
        <f t="shared" si="15"/>
        <v>1</v>
      </c>
    </row>
    <row r="143" spans="5:12" x14ac:dyDescent="0.45">
      <c r="E143" s="3" t="e">
        <f t="shared" si="19"/>
        <v>#VALUE!</v>
      </c>
      <c r="F143">
        <f t="shared" si="20"/>
        <v>136</v>
      </c>
      <c r="G143" s="5">
        <f t="shared" si="16"/>
        <v>0</v>
      </c>
      <c r="H143" s="1">
        <f t="shared" si="17"/>
        <v>0</v>
      </c>
      <c r="I143" s="1">
        <f t="shared" si="14"/>
        <v>0</v>
      </c>
      <c r="K143" s="1">
        <f t="shared" si="18"/>
        <v>0</v>
      </c>
      <c r="L143" s="91" t="b">
        <f t="shared" si="15"/>
        <v>1</v>
      </c>
    </row>
    <row r="144" spans="5:12" x14ac:dyDescent="0.45">
      <c r="E144" s="3" t="e">
        <f t="shared" si="19"/>
        <v>#VALUE!</v>
      </c>
      <c r="F144">
        <f t="shared" si="20"/>
        <v>137</v>
      </c>
      <c r="G144" s="5">
        <f t="shared" si="16"/>
        <v>0</v>
      </c>
      <c r="H144" s="1">
        <f t="shared" si="17"/>
        <v>0</v>
      </c>
      <c r="I144" s="1">
        <f t="shared" si="14"/>
        <v>0</v>
      </c>
      <c r="K144" s="1">
        <f t="shared" si="18"/>
        <v>0</v>
      </c>
      <c r="L144" s="91" t="b">
        <f t="shared" si="15"/>
        <v>1</v>
      </c>
    </row>
    <row r="145" spans="5:12" x14ac:dyDescent="0.45">
      <c r="E145" s="3" t="e">
        <f t="shared" si="19"/>
        <v>#VALUE!</v>
      </c>
      <c r="F145">
        <f t="shared" si="20"/>
        <v>138</v>
      </c>
      <c r="G145" s="5">
        <f t="shared" si="16"/>
        <v>0</v>
      </c>
      <c r="H145" s="1">
        <f t="shared" si="17"/>
        <v>0</v>
      </c>
      <c r="I145" s="1">
        <f t="shared" si="14"/>
        <v>0</v>
      </c>
      <c r="K145" s="1">
        <f t="shared" si="18"/>
        <v>0</v>
      </c>
      <c r="L145" s="91" t="b">
        <f t="shared" si="15"/>
        <v>1</v>
      </c>
    </row>
    <row r="146" spans="5:12" x14ac:dyDescent="0.45">
      <c r="E146" s="3" t="e">
        <f t="shared" si="19"/>
        <v>#VALUE!</v>
      </c>
      <c r="F146">
        <f t="shared" si="20"/>
        <v>139</v>
      </c>
      <c r="G146" s="5">
        <f t="shared" si="16"/>
        <v>0</v>
      </c>
      <c r="H146" s="1">
        <f t="shared" si="17"/>
        <v>0</v>
      </c>
      <c r="I146" s="1">
        <f t="shared" si="14"/>
        <v>0</v>
      </c>
      <c r="K146" s="1">
        <f t="shared" si="18"/>
        <v>0</v>
      </c>
      <c r="L146" s="91" t="b">
        <f t="shared" si="15"/>
        <v>1</v>
      </c>
    </row>
    <row r="147" spans="5:12" x14ac:dyDescent="0.45">
      <c r="E147" s="3" t="e">
        <f t="shared" si="19"/>
        <v>#VALUE!</v>
      </c>
      <c r="F147">
        <f t="shared" si="20"/>
        <v>140</v>
      </c>
      <c r="G147" s="5">
        <f t="shared" si="16"/>
        <v>0</v>
      </c>
      <c r="H147" s="1">
        <f t="shared" si="17"/>
        <v>0</v>
      </c>
      <c r="I147" s="1">
        <f t="shared" si="14"/>
        <v>0</v>
      </c>
      <c r="K147" s="1">
        <f t="shared" si="18"/>
        <v>0</v>
      </c>
      <c r="L147" s="91" t="b">
        <f t="shared" si="15"/>
        <v>1</v>
      </c>
    </row>
    <row r="148" spans="5:12" x14ac:dyDescent="0.45">
      <c r="E148" s="3" t="e">
        <f t="shared" si="19"/>
        <v>#VALUE!</v>
      </c>
      <c r="F148">
        <f t="shared" si="20"/>
        <v>141</v>
      </c>
      <c r="G148" s="5">
        <f t="shared" si="16"/>
        <v>0</v>
      </c>
      <c r="H148" s="1">
        <f t="shared" si="17"/>
        <v>0</v>
      </c>
      <c r="I148" s="1">
        <f t="shared" si="14"/>
        <v>0</v>
      </c>
      <c r="K148" s="1">
        <f t="shared" si="18"/>
        <v>0</v>
      </c>
      <c r="L148" s="91" t="b">
        <f t="shared" si="15"/>
        <v>1</v>
      </c>
    </row>
    <row r="149" spans="5:12" x14ac:dyDescent="0.45">
      <c r="E149" s="3" t="e">
        <f t="shared" si="19"/>
        <v>#VALUE!</v>
      </c>
      <c r="F149">
        <f t="shared" si="20"/>
        <v>142</v>
      </c>
      <c r="G149" s="5">
        <f t="shared" si="16"/>
        <v>0</v>
      </c>
      <c r="H149" s="1">
        <f t="shared" si="17"/>
        <v>0</v>
      </c>
      <c r="I149" s="1">
        <f t="shared" si="14"/>
        <v>0</v>
      </c>
      <c r="K149" s="1">
        <f t="shared" si="18"/>
        <v>0</v>
      </c>
      <c r="L149" s="91" t="b">
        <f t="shared" si="15"/>
        <v>1</v>
      </c>
    </row>
    <row r="150" spans="5:12" x14ac:dyDescent="0.45">
      <c r="E150" s="3" t="e">
        <f t="shared" si="19"/>
        <v>#VALUE!</v>
      </c>
      <c r="F150">
        <f t="shared" si="20"/>
        <v>143</v>
      </c>
      <c r="G150" s="5">
        <f t="shared" si="16"/>
        <v>0</v>
      </c>
      <c r="H150" s="1">
        <f t="shared" si="17"/>
        <v>0</v>
      </c>
      <c r="I150" s="1">
        <f t="shared" si="14"/>
        <v>0</v>
      </c>
      <c r="K150" s="1">
        <f t="shared" si="18"/>
        <v>0</v>
      </c>
      <c r="L150" s="91" t="b">
        <f t="shared" si="15"/>
        <v>1</v>
      </c>
    </row>
    <row r="151" spans="5:12" x14ac:dyDescent="0.45">
      <c r="E151" s="3" t="e">
        <f t="shared" si="19"/>
        <v>#VALUE!</v>
      </c>
      <c r="F151">
        <f t="shared" si="20"/>
        <v>144</v>
      </c>
      <c r="G151" s="5">
        <f t="shared" si="16"/>
        <v>0</v>
      </c>
      <c r="H151" s="1">
        <f t="shared" si="17"/>
        <v>0</v>
      </c>
      <c r="I151" s="1">
        <f t="shared" si="14"/>
        <v>0</v>
      </c>
      <c r="K151" s="1">
        <f t="shared" si="18"/>
        <v>0</v>
      </c>
      <c r="L151" s="91" t="b">
        <f t="shared" si="15"/>
        <v>1</v>
      </c>
    </row>
    <row r="152" spans="5:12" x14ac:dyDescent="0.45">
      <c r="E152" s="3" t="e">
        <f t="shared" si="19"/>
        <v>#VALUE!</v>
      </c>
      <c r="F152">
        <f t="shared" si="20"/>
        <v>145</v>
      </c>
      <c r="G152" s="5">
        <f t="shared" si="16"/>
        <v>0</v>
      </c>
      <c r="H152" s="1">
        <f t="shared" si="17"/>
        <v>0</v>
      </c>
      <c r="I152" s="1">
        <f t="shared" si="14"/>
        <v>0</v>
      </c>
      <c r="K152" s="1">
        <f t="shared" si="18"/>
        <v>0</v>
      </c>
      <c r="L152" s="91" t="b">
        <f t="shared" si="15"/>
        <v>1</v>
      </c>
    </row>
    <row r="153" spans="5:12" x14ac:dyDescent="0.45">
      <c r="E153" s="3" t="e">
        <f t="shared" si="19"/>
        <v>#VALUE!</v>
      </c>
      <c r="F153">
        <f t="shared" si="20"/>
        <v>146</v>
      </c>
      <c r="G153" s="5">
        <f t="shared" si="16"/>
        <v>0</v>
      </c>
      <c r="H153" s="1">
        <f t="shared" si="17"/>
        <v>0</v>
      </c>
      <c r="I153" s="1">
        <f t="shared" si="14"/>
        <v>0</v>
      </c>
      <c r="K153" s="1">
        <f t="shared" si="18"/>
        <v>0</v>
      </c>
      <c r="L153" s="91" t="b">
        <f t="shared" si="15"/>
        <v>1</v>
      </c>
    </row>
    <row r="154" spans="5:12" x14ac:dyDescent="0.45">
      <c r="E154" s="3" t="e">
        <f t="shared" si="19"/>
        <v>#VALUE!</v>
      </c>
      <c r="F154">
        <f t="shared" si="20"/>
        <v>147</v>
      </c>
      <c r="G154" s="5">
        <f t="shared" si="16"/>
        <v>0</v>
      </c>
      <c r="H154" s="1">
        <f t="shared" si="17"/>
        <v>0</v>
      </c>
      <c r="I154" s="1">
        <f t="shared" si="14"/>
        <v>0</v>
      </c>
      <c r="K154" s="1">
        <f t="shared" si="18"/>
        <v>0</v>
      </c>
      <c r="L154" s="91" t="b">
        <f t="shared" si="15"/>
        <v>1</v>
      </c>
    </row>
    <row r="155" spans="5:12" x14ac:dyDescent="0.45">
      <c r="E155" s="3" t="e">
        <f t="shared" si="19"/>
        <v>#VALUE!</v>
      </c>
      <c r="F155">
        <f t="shared" si="20"/>
        <v>148</v>
      </c>
      <c r="G155" s="5">
        <f t="shared" si="16"/>
        <v>0</v>
      </c>
      <c r="H155" s="1">
        <f t="shared" si="17"/>
        <v>0</v>
      </c>
      <c r="I155" s="1">
        <f t="shared" si="14"/>
        <v>0</v>
      </c>
      <c r="K155" s="1">
        <f t="shared" si="18"/>
        <v>0</v>
      </c>
      <c r="L155" s="91" t="b">
        <f t="shared" si="15"/>
        <v>1</v>
      </c>
    </row>
    <row r="156" spans="5:12" x14ac:dyDescent="0.45">
      <c r="E156" s="3" t="e">
        <f t="shared" si="19"/>
        <v>#VALUE!</v>
      </c>
      <c r="F156">
        <f t="shared" si="20"/>
        <v>149</v>
      </c>
      <c r="G156" s="5">
        <f t="shared" si="16"/>
        <v>0</v>
      </c>
      <c r="H156" s="1">
        <f t="shared" si="17"/>
        <v>0</v>
      </c>
      <c r="I156" s="1">
        <f t="shared" si="14"/>
        <v>0</v>
      </c>
      <c r="K156" s="1">
        <f t="shared" si="18"/>
        <v>0</v>
      </c>
      <c r="L156" s="91" t="b">
        <f t="shared" si="15"/>
        <v>1</v>
      </c>
    </row>
    <row r="157" spans="5:12" x14ac:dyDescent="0.45">
      <c r="E157" s="3" t="e">
        <f t="shared" si="19"/>
        <v>#VALUE!</v>
      </c>
      <c r="F157">
        <f t="shared" si="20"/>
        <v>150</v>
      </c>
      <c r="G157" s="5">
        <f t="shared" si="16"/>
        <v>0</v>
      </c>
      <c r="H157" s="1">
        <f t="shared" si="17"/>
        <v>0</v>
      </c>
      <c r="I157" s="1">
        <f t="shared" si="14"/>
        <v>0</v>
      </c>
      <c r="K157" s="1">
        <f t="shared" si="18"/>
        <v>0</v>
      </c>
      <c r="L157" s="91" t="b">
        <f t="shared" si="15"/>
        <v>1</v>
      </c>
    </row>
    <row r="158" spans="5:12" x14ac:dyDescent="0.45">
      <c r="E158" s="3" t="e">
        <f t="shared" si="19"/>
        <v>#VALUE!</v>
      </c>
      <c r="F158">
        <f t="shared" si="20"/>
        <v>151</v>
      </c>
      <c r="G158" s="5">
        <f t="shared" si="16"/>
        <v>0</v>
      </c>
      <c r="H158" s="1">
        <f t="shared" si="17"/>
        <v>0</v>
      </c>
      <c r="I158" s="1">
        <f t="shared" si="14"/>
        <v>0</v>
      </c>
      <c r="K158" s="1">
        <f t="shared" si="18"/>
        <v>0</v>
      </c>
      <c r="L158" s="91" t="b">
        <f t="shared" si="15"/>
        <v>1</v>
      </c>
    </row>
    <row r="159" spans="5:12" x14ac:dyDescent="0.45">
      <c r="E159" s="3" t="e">
        <f t="shared" si="19"/>
        <v>#VALUE!</v>
      </c>
      <c r="F159">
        <f t="shared" si="20"/>
        <v>152</v>
      </c>
      <c r="G159" s="5">
        <f t="shared" si="16"/>
        <v>0</v>
      </c>
      <c r="H159" s="1">
        <f t="shared" si="17"/>
        <v>0</v>
      </c>
      <c r="I159" s="1">
        <f t="shared" si="14"/>
        <v>0</v>
      </c>
      <c r="K159" s="1">
        <f t="shared" si="18"/>
        <v>0</v>
      </c>
      <c r="L159" s="91" t="b">
        <f t="shared" si="15"/>
        <v>1</v>
      </c>
    </row>
    <row r="160" spans="5:12" x14ac:dyDescent="0.45">
      <c r="E160" s="3" t="e">
        <f t="shared" si="19"/>
        <v>#VALUE!</v>
      </c>
      <c r="F160">
        <f t="shared" si="20"/>
        <v>153</v>
      </c>
      <c r="G160" s="5">
        <f t="shared" si="16"/>
        <v>0</v>
      </c>
      <c r="H160" s="1">
        <f t="shared" si="17"/>
        <v>0</v>
      </c>
      <c r="I160" s="1">
        <f t="shared" si="14"/>
        <v>0</v>
      </c>
      <c r="K160" s="1">
        <f t="shared" si="18"/>
        <v>0</v>
      </c>
      <c r="L160" s="91" t="b">
        <f t="shared" si="15"/>
        <v>1</v>
      </c>
    </row>
    <row r="161" spans="5:12" x14ac:dyDescent="0.45">
      <c r="E161" s="3" t="e">
        <f t="shared" si="19"/>
        <v>#VALUE!</v>
      </c>
      <c r="F161">
        <f t="shared" si="20"/>
        <v>154</v>
      </c>
      <c r="G161" s="5">
        <f t="shared" si="16"/>
        <v>0</v>
      </c>
      <c r="H161" s="1">
        <f t="shared" si="17"/>
        <v>0</v>
      </c>
      <c r="I161" s="1">
        <f t="shared" si="14"/>
        <v>0</v>
      </c>
      <c r="K161" s="1">
        <f t="shared" si="18"/>
        <v>0</v>
      </c>
      <c r="L161" s="91" t="b">
        <f t="shared" si="15"/>
        <v>1</v>
      </c>
    </row>
    <row r="162" spans="5:12" x14ac:dyDescent="0.45">
      <c r="E162" s="3" t="e">
        <f t="shared" si="19"/>
        <v>#VALUE!</v>
      </c>
      <c r="F162">
        <f t="shared" si="20"/>
        <v>155</v>
      </c>
      <c r="G162" s="5">
        <f t="shared" si="16"/>
        <v>0</v>
      </c>
      <c r="H162" s="1">
        <f t="shared" si="17"/>
        <v>0</v>
      </c>
      <c r="I162" s="1">
        <f t="shared" si="14"/>
        <v>0</v>
      </c>
      <c r="K162" s="1">
        <f t="shared" si="18"/>
        <v>0</v>
      </c>
      <c r="L162" s="91" t="b">
        <f t="shared" si="15"/>
        <v>1</v>
      </c>
    </row>
    <row r="163" spans="5:12" x14ac:dyDescent="0.45">
      <c r="E163" s="3" t="e">
        <f t="shared" si="19"/>
        <v>#VALUE!</v>
      </c>
      <c r="F163">
        <f t="shared" si="20"/>
        <v>156</v>
      </c>
      <c r="G163" s="5">
        <f t="shared" si="16"/>
        <v>0</v>
      </c>
      <c r="H163" s="1">
        <f t="shared" si="17"/>
        <v>0</v>
      </c>
      <c r="I163" s="1">
        <f t="shared" si="14"/>
        <v>0</v>
      </c>
      <c r="K163" s="1">
        <f t="shared" si="18"/>
        <v>0</v>
      </c>
      <c r="L163" s="91" t="b">
        <f t="shared" si="15"/>
        <v>1</v>
      </c>
    </row>
    <row r="164" spans="5:12" x14ac:dyDescent="0.45">
      <c r="E164" s="3" t="e">
        <f t="shared" si="19"/>
        <v>#VALUE!</v>
      </c>
      <c r="F164">
        <f t="shared" si="20"/>
        <v>157</v>
      </c>
      <c r="G164" s="5">
        <f t="shared" si="16"/>
        <v>0</v>
      </c>
      <c r="H164" s="1">
        <f t="shared" si="17"/>
        <v>0</v>
      </c>
      <c r="I164" s="1">
        <f t="shared" si="14"/>
        <v>0</v>
      </c>
      <c r="K164" s="1">
        <f t="shared" si="18"/>
        <v>0</v>
      </c>
      <c r="L164" s="91" t="b">
        <f t="shared" si="15"/>
        <v>1</v>
      </c>
    </row>
    <row r="165" spans="5:12" x14ac:dyDescent="0.45">
      <c r="E165" s="3" t="e">
        <f t="shared" si="19"/>
        <v>#VALUE!</v>
      </c>
      <c r="F165">
        <f t="shared" si="20"/>
        <v>158</v>
      </c>
      <c r="G165" s="5">
        <f t="shared" si="16"/>
        <v>0</v>
      </c>
      <c r="H165" s="1">
        <f t="shared" si="17"/>
        <v>0</v>
      </c>
      <c r="I165" s="1">
        <f t="shared" si="14"/>
        <v>0</v>
      </c>
      <c r="K165" s="1">
        <f t="shared" si="18"/>
        <v>0</v>
      </c>
      <c r="L165" s="91" t="b">
        <f t="shared" si="15"/>
        <v>1</v>
      </c>
    </row>
    <row r="166" spans="5:12" x14ac:dyDescent="0.45">
      <c r="E166" s="3" t="e">
        <f t="shared" si="19"/>
        <v>#VALUE!</v>
      </c>
      <c r="F166">
        <f t="shared" si="20"/>
        <v>159</v>
      </c>
      <c r="G166" s="5">
        <f t="shared" si="16"/>
        <v>0</v>
      </c>
      <c r="H166" s="1">
        <f t="shared" si="17"/>
        <v>0</v>
      </c>
      <c r="I166" s="1">
        <f t="shared" si="14"/>
        <v>0</v>
      </c>
      <c r="K166" s="1">
        <f t="shared" si="18"/>
        <v>0</v>
      </c>
      <c r="L166" s="91" t="b">
        <f t="shared" si="15"/>
        <v>1</v>
      </c>
    </row>
    <row r="167" spans="5:12" x14ac:dyDescent="0.45">
      <c r="E167" s="3" t="e">
        <f t="shared" si="19"/>
        <v>#VALUE!</v>
      </c>
      <c r="F167">
        <f t="shared" si="20"/>
        <v>160</v>
      </c>
      <c r="G167" s="5">
        <f t="shared" si="16"/>
        <v>0</v>
      </c>
      <c r="H167" s="1">
        <f t="shared" si="17"/>
        <v>0</v>
      </c>
      <c r="I167" s="1">
        <f t="shared" si="14"/>
        <v>0</v>
      </c>
      <c r="K167" s="1">
        <f t="shared" si="18"/>
        <v>0</v>
      </c>
      <c r="L167" s="91" t="b">
        <f t="shared" si="15"/>
        <v>1</v>
      </c>
    </row>
    <row r="168" spans="5:12" x14ac:dyDescent="0.45">
      <c r="E168" s="3" t="e">
        <f t="shared" si="19"/>
        <v>#VALUE!</v>
      </c>
      <c r="F168">
        <f t="shared" si="20"/>
        <v>161</v>
      </c>
      <c r="G168" s="5">
        <f t="shared" si="16"/>
        <v>0</v>
      </c>
      <c r="H168" s="1">
        <f t="shared" si="17"/>
        <v>0</v>
      </c>
      <c r="I168" s="1">
        <f t="shared" si="14"/>
        <v>0</v>
      </c>
      <c r="K168" s="1">
        <f t="shared" si="18"/>
        <v>0</v>
      </c>
      <c r="L168" s="91" t="b">
        <f t="shared" si="15"/>
        <v>1</v>
      </c>
    </row>
    <row r="169" spans="5:12" x14ac:dyDescent="0.45">
      <c r="E169" s="3" t="e">
        <f t="shared" si="19"/>
        <v>#VALUE!</v>
      </c>
      <c r="F169">
        <f t="shared" si="20"/>
        <v>162</v>
      </c>
      <c r="G169" s="5">
        <f t="shared" si="16"/>
        <v>0</v>
      </c>
      <c r="H169" s="1">
        <f t="shared" si="17"/>
        <v>0</v>
      </c>
      <c r="I169" s="1">
        <f t="shared" si="14"/>
        <v>0</v>
      </c>
      <c r="K169" s="1">
        <f t="shared" si="18"/>
        <v>0</v>
      </c>
      <c r="L169" s="91" t="b">
        <f t="shared" si="15"/>
        <v>1</v>
      </c>
    </row>
    <row r="170" spans="5:12" x14ac:dyDescent="0.45">
      <c r="E170" s="3" t="e">
        <f t="shared" si="19"/>
        <v>#VALUE!</v>
      </c>
      <c r="F170">
        <f t="shared" si="20"/>
        <v>163</v>
      </c>
      <c r="G170" s="5">
        <f t="shared" si="16"/>
        <v>0</v>
      </c>
      <c r="H170" s="1">
        <f t="shared" si="17"/>
        <v>0</v>
      </c>
      <c r="I170" s="1">
        <f t="shared" si="14"/>
        <v>0</v>
      </c>
      <c r="K170" s="1">
        <f t="shared" si="18"/>
        <v>0</v>
      </c>
      <c r="L170" s="91" t="b">
        <f t="shared" si="15"/>
        <v>1</v>
      </c>
    </row>
    <row r="171" spans="5:12" x14ac:dyDescent="0.45">
      <c r="E171" s="3" t="e">
        <f t="shared" si="19"/>
        <v>#VALUE!</v>
      </c>
      <c r="F171">
        <f t="shared" si="20"/>
        <v>164</v>
      </c>
      <c r="G171" s="5">
        <f t="shared" si="16"/>
        <v>0</v>
      </c>
      <c r="H171" s="1">
        <f t="shared" si="17"/>
        <v>0</v>
      </c>
      <c r="I171" s="1">
        <f t="shared" si="14"/>
        <v>0</v>
      </c>
      <c r="K171" s="1">
        <f t="shared" si="18"/>
        <v>0</v>
      </c>
      <c r="L171" s="91" t="b">
        <f t="shared" si="15"/>
        <v>1</v>
      </c>
    </row>
    <row r="172" spans="5:12" x14ac:dyDescent="0.45">
      <c r="E172" s="3" t="e">
        <f t="shared" si="19"/>
        <v>#VALUE!</v>
      </c>
      <c r="F172">
        <f t="shared" si="20"/>
        <v>165</v>
      </c>
      <c r="G172" s="5">
        <f t="shared" si="16"/>
        <v>0</v>
      </c>
      <c r="H172" s="1">
        <f t="shared" si="17"/>
        <v>0</v>
      </c>
      <c r="I172" s="1">
        <f t="shared" si="14"/>
        <v>0</v>
      </c>
      <c r="K172" s="1">
        <f t="shared" si="18"/>
        <v>0</v>
      </c>
      <c r="L172" s="91" t="b">
        <f t="shared" si="15"/>
        <v>1</v>
      </c>
    </row>
    <row r="173" spans="5:12" x14ac:dyDescent="0.45">
      <c r="E173" s="3" t="e">
        <f t="shared" si="19"/>
        <v>#VALUE!</v>
      </c>
      <c r="F173">
        <f t="shared" si="20"/>
        <v>166</v>
      </c>
      <c r="G173" s="5">
        <f t="shared" si="16"/>
        <v>0</v>
      </c>
      <c r="H173" s="1">
        <f t="shared" si="17"/>
        <v>0</v>
      </c>
      <c r="I173" s="1">
        <f t="shared" si="14"/>
        <v>0</v>
      </c>
      <c r="K173" s="1">
        <f t="shared" si="18"/>
        <v>0</v>
      </c>
      <c r="L173" s="91" t="b">
        <f t="shared" si="15"/>
        <v>1</v>
      </c>
    </row>
    <row r="174" spans="5:12" x14ac:dyDescent="0.45">
      <c r="E174" s="3" t="e">
        <f t="shared" si="19"/>
        <v>#VALUE!</v>
      </c>
      <c r="F174">
        <f t="shared" si="20"/>
        <v>167</v>
      </c>
      <c r="G174" s="5">
        <f t="shared" si="16"/>
        <v>0</v>
      </c>
      <c r="H174" s="1">
        <f t="shared" si="17"/>
        <v>0</v>
      </c>
      <c r="I174" s="1">
        <f t="shared" si="14"/>
        <v>0</v>
      </c>
      <c r="K174" s="1">
        <f t="shared" si="18"/>
        <v>0</v>
      </c>
      <c r="L174" s="91" t="b">
        <f t="shared" si="15"/>
        <v>1</v>
      </c>
    </row>
    <row r="175" spans="5:12" x14ac:dyDescent="0.45">
      <c r="E175" s="3" t="e">
        <f t="shared" si="19"/>
        <v>#VALUE!</v>
      </c>
      <c r="F175">
        <f t="shared" si="20"/>
        <v>168</v>
      </c>
      <c r="G175" s="5">
        <f t="shared" si="16"/>
        <v>0</v>
      </c>
      <c r="H175" s="1">
        <f t="shared" si="17"/>
        <v>0</v>
      </c>
      <c r="I175" s="1">
        <f t="shared" si="14"/>
        <v>0</v>
      </c>
      <c r="K175" s="1">
        <f t="shared" si="18"/>
        <v>0</v>
      </c>
      <c r="L175" s="91" t="b">
        <f t="shared" si="15"/>
        <v>1</v>
      </c>
    </row>
    <row r="176" spans="5:12" x14ac:dyDescent="0.45">
      <c r="E176" s="3" t="e">
        <f t="shared" si="19"/>
        <v>#VALUE!</v>
      </c>
      <c r="F176">
        <f t="shared" si="20"/>
        <v>169</v>
      </c>
      <c r="G176" s="5">
        <f t="shared" si="16"/>
        <v>0</v>
      </c>
      <c r="H176" s="1">
        <f t="shared" si="17"/>
        <v>0</v>
      </c>
      <c r="I176" s="1">
        <f t="shared" si="14"/>
        <v>0</v>
      </c>
      <c r="K176" s="1">
        <f t="shared" si="18"/>
        <v>0</v>
      </c>
      <c r="L176" s="91" t="b">
        <f t="shared" si="15"/>
        <v>1</v>
      </c>
    </row>
    <row r="177" spans="5:12" x14ac:dyDescent="0.45">
      <c r="E177" s="3" t="e">
        <f t="shared" si="19"/>
        <v>#VALUE!</v>
      </c>
      <c r="F177">
        <f t="shared" si="20"/>
        <v>170</v>
      </c>
      <c r="G177" s="5">
        <f t="shared" si="16"/>
        <v>0</v>
      </c>
      <c r="H177" s="1">
        <f t="shared" si="17"/>
        <v>0</v>
      </c>
      <c r="I177" s="1">
        <f t="shared" si="14"/>
        <v>0</v>
      </c>
      <c r="K177" s="1">
        <f t="shared" si="18"/>
        <v>0</v>
      </c>
      <c r="L177" s="91" t="b">
        <f t="shared" si="15"/>
        <v>1</v>
      </c>
    </row>
    <row r="178" spans="5:12" x14ac:dyDescent="0.45">
      <c r="E178" s="3" t="e">
        <f t="shared" si="19"/>
        <v>#VALUE!</v>
      </c>
      <c r="F178">
        <f t="shared" si="20"/>
        <v>171</v>
      </c>
      <c r="G178" s="5">
        <f t="shared" si="16"/>
        <v>0</v>
      </c>
      <c r="H178" s="1">
        <f t="shared" si="17"/>
        <v>0</v>
      </c>
      <c r="I178" s="1">
        <f t="shared" si="14"/>
        <v>0</v>
      </c>
      <c r="K178" s="1">
        <f t="shared" si="18"/>
        <v>0</v>
      </c>
      <c r="L178" s="91" t="b">
        <f t="shared" si="15"/>
        <v>1</v>
      </c>
    </row>
    <row r="179" spans="5:12" x14ac:dyDescent="0.45">
      <c r="E179" s="3" t="e">
        <f t="shared" si="19"/>
        <v>#VALUE!</v>
      </c>
      <c r="F179">
        <f t="shared" si="20"/>
        <v>172</v>
      </c>
      <c r="G179" s="5">
        <f t="shared" si="16"/>
        <v>0</v>
      </c>
      <c r="H179" s="1">
        <f t="shared" si="17"/>
        <v>0</v>
      </c>
      <c r="I179" s="1">
        <f t="shared" si="14"/>
        <v>0</v>
      </c>
      <c r="K179" s="1">
        <f t="shared" si="18"/>
        <v>0</v>
      </c>
      <c r="L179" s="91" t="b">
        <f t="shared" si="15"/>
        <v>1</v>
      </c>
    </row>
    <row r="180" spans="5:12" x14ac:dyDescent="0.45">
      <c r="E180" s="3" t="e">
        <f t="shared" si="19"/>
        <v>#VALUE!</v>
      </c>
      <c r="F180">
        <f t="shared" si="20"/>
        <v>173</v>
      </c>
      <c r="G180" s="5">
        <f t="shared" si="16"/>
        <v>0</v>
      </c>
      <c r="H180" s="1">
        <f t="shared" si="17"/>
        <v>0</v>
      </c>
      <c r="I180" s="1">
        <f t="shared" si="14"/>
        <v>0</v>
      </c>
      <c r="K180" s="1">
        <f t="shared" si="18"/>
        <v>0</v>
      </c>
      <c r="L180" s="91" t="b">
        <f t="shared" si="15"/>
        <v>1</v>
      </c>
    </row>
    <row r="181" spans="5:12" x14ac:dyDescent="0.45">
      <c r="E181" s="3" t="e">
        <f t="shared" si="19"/>
        <v>#VALUE!</v>
      </c>
      <c r="F181">
        <f t="shared" si="20"/>
        <v>174</v>
      </c>
      <c r="G181" s="5">
        <f t="shared" si="16"/>
        <v>0</v>
      </c>
      <c r="H181" s="1">
        <f t="shared" si="17"/>
        <v>0</v>
      </c>
      <c r="I181" s="1">
        <f t="shared" si="14"/>
        <v>0</v>
      </c>
      <c r="K181" s="1">
        <f t="shared" si="18"/>
        <v>0</v>
      </c>
      <c r="L181" s="91" t="b">
        <f t="shared" si="15"/>
        <v>1</v>
      </c>
    </row>
    <row r="182" spans="5:12" x14ac:dyDescent="0.45">
      <c r="E182" s="3" t="e">
        <f t="shared" si="19"/>
        <v>#VALUE!</v>
      </c>
      <c r="F182">
        <f t="shared" si="20"/>
        <v>175</v>
      </c>
      <c r="G182" s="5">
        <f t="shared" si="16"/>
        <v>0</v>
      </c>
      <c r="H182" s="1">
        <f t="shared" si="17"/>
        <v>0</v>
      </c>
      <c r="I182" s="1">
        <f t="shared" si="14"/>
        <v>0</v>
      </c>
      <c r="K182" s="1">
        <f t="shared" si="18"/>
        <v>0</v>
      </c>
      <c r="L182" s="91" t="b">
        <f t="shared" si="15"/>
        <v>1</v>
      </c>
    </row>
    <row r="183" spans="5:12" x14ac:dyDescent="0.45">
      <c r="E183" s="3" t="e">
        <f t="shared" si="19"/>
        <v>#VALUE!</v>
      </c>
      <c r="F183">
        <f t="shared" si="20"/>
        <v>176</v>
      </c>
      <c r="G183" s="5">
        <f t="shared" si="16"/>
        <v>0</v>
      </c>
      <c r="H183" s="1">
        <f t="shared" si="17"/>
        <v>0</v>
      </c>
      <c r="I183" s="1">
        <f t="shared" si="14"/>
        <v>0</v>
      </c>
      <c r="K183" s="1">
        <f t="shared" si="18"/>
        <v>0</v>
      </c>
      <c r="L183" s="91" t="b">
        <f t="shared" si="15"/>
        <v>1</v>
      </c>
    </row>
    <row r="184" spans="5:12" x14ac:dyDescent="0.45">
      <c r="E184" s="3" t="e">
        <f t="shared" si="19"/>
        <v>#VALUE!</v>
      </c>
      <c r="F184">
        <f t="shared" si="20"/>
        <v>177</v>
      </c>
      <c r="G184" s="5">
        <f t="shared" si="16"/>
        <v>0</v>
      </c>
      <c r="H184" s="1">
        <f t="shared" si="17"/>
        <v>0</v>
      </c>
      <c r="I184" s="1">
        <f t="shared" si="14"/>
        <v>0</v>
      </c>
      <c r="K184" s="1">
        <f t="shared" si="18"/>
        <v>0</v>
      </c>
      <c r="L184" s="91" t="b">
        <f t="shared" si="15"/>
        <v>1</v>
      </c>
    </row>
    <row r="185" spans="5:12" x14ac:dyDescent="0.45">
      <c r="E185" s="3" t="e">
        <f t="shared" si="19"/>
        <v>#VALUE!</v>
      </c>
      <c r="F185">
        <f t="shared" si="20"/>
        <v>178</v>
      </c>
      <c r="G185" s="5">
        <f t="shared" si="16"/>
        <v>0</v>
      </c>
      <c r="H185" s="1">
        <f t="shared" si="17"/>
        <v>0</v>
      </c>
      <c r="I185" s="1">
        <f t="shared" si="14"/>
        <v>0</v>
      </c>
      <c r="K185" s="1">
        <f t="shared" si="18"/>
        <v>0</v>
      </c>
      <c r="L185" s="91" t="b">
        <f t="shared" si="15"/>
        <v>1</v>
      </c>
    </row>
    <row r="186" spans="5:12" x14ac:dyDescent="0.45">
      <c r="E186" s="3" t="e">
        <f t="shared" si="19"/>
        <v>#VALUE!</v>
      </c>
      <c r="F186">
        <f t="shared" si="20"/>
        <v>179</v>
      </c>
      <c r="G186" s="5">
        <f t="shared" si="16"/>
        <v>0</v>
      </c>
      <c r="H186" s="1">
        <f t="shared" si="17"/>
        <v>0</v>
      </c>
      <c r="I186" s="1">
        <f t="shared" si="14"/>
        <v>0</v>
      </c>
      <c r="K186" s="1">
        <f t="shared" si="18"/>
        <v>0</v>
      </c>
      <c r="L186" s="91" t="b">
        <f t="shared" si="15"/>
        <v>1</v>
      </c>
    </row>
    <row r="187" spans="5:12" x14ac:dyDescent="0.45">
      <c r="E187" s="3" t="e">
        <f t="shared" si="19"/>
        <v>#VALUE!</v>
      </c>
      <c r="F187">
        <f t="shared" si="20"/>
        <v>180</v>
      </c>
      <c r="G187" s="5">
        <f t="shared" si="16"/>
        <v>0</v>
      </c>
      <c r="H187" s="1">
        <f t="shared" si="17"/>
        <v>0</v>
      </c>
      <c r="I187" s="1">
        <f t="shared" si="14"/>
        <v>0</v>
      </c>
      <c r="K187" s="1">
        <f t="shared" si="18"/>
        <v>0</v>
      </c>
      <c r="L187" s="91" t="b">
        <f t="shared" si="15"/>
        <v>1</v>
      </c>
    </row>
    <row r="188" spans="5:12" x14ac:dyDescent="0.45">
      <c r="E188" s="3" t="e">
        <f t="shared" si="19"/>
        <v>#VALUE!</v>
      </c>
      <c r="F188">
        <f t="shared" si="20"/>
        <v>181</v>
      </c>
      <c r="G188" s="5">
        <f t="shared" si="16"/>
        <v>0</v>
      </c>
      <c r="H188" s="1">
        <f t="shared" si="17"/>
        <v>0</v>
      </c>
      <c r="I188" s="1">
        <f t="shared" si="14"/>
        <v>0</v>
      </c>
      <c r="K188" s="1">
        <f t="shared" si="18"/>
        <v>0</v>
      </c>
      <c r="L188" s="91" t="b">
        <f t="shared" si="15"/>
        <v>1</v>
      </c>
    </row>
    <row r="189" spans="5:12" x14ac:dyDescent="0.45">
      <c r="E189" s="3" t="e">
        <f t="shared" si="19"/>
        <v>#VALUE!</v>
      </c>
      <c r="F189">
        <f t="shared" si="20"/>
        <v>182</v>
      </c>
      <c r="G189" s="5">
        <f t="shared" si="16"/>
        <v>0</v>
      </c>
      <c r="H189" s="1">
        <f t="shared" si="17"/>
        <v>0</v>
      </c>
      <c r="I189" s="1">
        <f t="shared" si="14"/>
        <v>0</v>
      </c>
      <c r="K189" s="1">
        <f t="shared" si="18"/>
        <v>0</v>
      </c>
      <c r="L189" s="91" t="b">
        <f t="shared" si="15"/>
        <v>1</v>
      </c>
    </row>
    <row r="190" spans="5:12" x14ac:dyDescent="0.45">
      <c r="E190" s="3" t="e">
        <f t="shared" si="19"/>
        <v>#VALUE!</v>
      </c>
      <c r="F190">
        <f t="shared" si="20"/>
        <v>183</v>
      </c>
      <c r="G190" s="5">
        <f t="shared" si="16"/>
        <v>0</v>
      </c>
      <c r="H190" s="1">
        <f t="shared" si="17"/>
        <v>0</v>
      </c>
      <c r="I190" s="1">
        <f t="shared" si="14"/>
        <v>0</v>
      </c>
      <c r="K190" s="1">
        <f t="shared" si="18"/>
        <v>0</v>
      </c>
      <c r="L190" s="91" t="b">
        <f t="shared" si="15"/>
        <v>1</v>
      </c>
    </row>
    <row r="191" spans="5:12" x14ac:dyDescent="0.45">
      <c r="E191" s="3" t="e">
        <f t="shared" si="19"/>
        <v>#VALUE!</v>
      </c>
      <c r="F191">
        <f t="shared" si="20"/>
        <v>184</v>
      </c>
      <c r="G191" s="5">
        <f t="shared" si="16"/>
        <v>0</v>
      </c>
      <c r="H191" s="1">
        <f t="shared" si="17"/>
        <v>0</v>
      </c>
      <c r="I191" s="1">
        <f t="shared" si="14"/>
        <v>0</v>
      </c>
      <c r="K191" s="1">
        <f t="shared" si="18"/>
        <v>0</v>
      </c>
      <c r="L191" s="91" t="b">
        <f t="shared" si="15"/>
        <v>1</v>
      </c>
    </row>
    <row r="192" spans="5:12" x14ac:dyDescent="0.45">
      <c r="E192" s="3" t="e">
        <f t="shared" si="19"/>
        <v>#VALUE!</v>
      </c>
      <c r="F192">
        <f t="shared" si="20"/>
        <v>185</v>
      </c>
      <c r="G192" s="5">
        <f t="shared" si="16"/>
        <v>0</v>
      </c>
      <c r="H192" s="1">
        <f t="shared" si="17"/>
        <v>0</v>
      </c>
      <c r="I192" s="1">
        <f t="shared" si="14"/>
        <v>0</v>
      </c>
      <c r="K192" s="1">
        <f t="shared" si="18"/>
        <v>0</v>
      </c>
      <c r="L192" s="91" t="b">
        <f t="shared" si="15"/>
        <v>1</v>
      </c>
    </row>
    <row r="193" spans="5:12" x14ac:dyDescent="0.45">
      <c r="E193" s="3" t="e">
        <f t="shared" si="19"/>
        <v>#VALUE!</v>
      </c>
      <c r="F193">
        <f t="shared" si="20"/>
        <v>186</v>
      </c>
      <c r="G193" s="5">
        <f t="shared" si="16"/>
        <v>0</v>
      </c>
      <c r="H193" s="1">
        <f t="shared" si="17"/>
        <v>0</v>
      </c>
      <c r="I193" s="1">
        <f t="shared" si="14"/>
        <v>0</v>
      </c>
      <c r="K193" s="1">
        <f t="shared" si="18"/>
        <v>0</v>
      </c>
      <c r="L193" s="91" t="b">
        <f t="shared" si="15"/>
        <v>1</v>
      </c>
    </row>
    <row r="194" spans="5:12" x14ac:dyDescent="0.45">
      <c r="E194" s="3" t="e">
        <f t="shared" si="19"/>
        <v>#VALUE!</v>
      </c>
      <c r="F194">
        <f t="shared" si="20"/>
        <v>187</v>
      </c>
      <c r="G194" s="5">
        <f t="shared" si="16"/>
        <v>0</v>
      </c>
      <c r="H194" s="1">
        <f t="shared" si="17"/>
        <v>0</v>
      </c>
      <c r="I194" s="1">
        <f t="shared" si="14"/>
        <v>0</v>
      </c>
      <c r="K194" s="1">
        <f t="shared" si="18"/>
        <v>0</v>
      </c>
      <c r="L194" s="91" t="b">
        <f t="shared" si="15"/>
        <v>1</v>
      </c>
    </row>
    <row r="195" spans="5:12" x14ac:dyDescent="0.45">
      <c r="E195" s="3" t="e">
        <f t="shared" si="19"/>
        <v>#VALUE!</v>
      </c>
      <c r="F195">
        <f t="shared" si="20"/>
        <v>188</v>
      </c>
      <c r="G195" s="5">
        <f t="shared" si="16"/>
        <v>0</v>
      </c>
      <c r="H195" s="1">
        <f t="shared" si="17"/>
        <v>0</v>
      </c>
      <c r="I195" s="1">
        <f t="shared" si="14"/>
        <v>0</v>
      </c>
      <c r="K195" s="1">
        <f t="shared" si="18"/>
        <v>0</v>
      </c>
      <c r="L195" s="91" t="b">
        <f t="shared" si="15"/>
        <v>1</v>
      </c>
    </row>
    <row r="196" spans="5:12" x14ac:dyDescent="0.45">
      <c r="E196" s="3" t="e">
        <f t="shared" si="19"/>
        <v>#VALUE!</v>
      </c>
      <c r="F196">
        <f t="shared" si="20"/>
        <v>189</v>
      </c>
      <c r="G196" s="5">
        <f t="shared" si="16"/>
        <v>0</v>
      </c>
      <c r="H196" s="1">
        <f t="shared" si="17"/>
        <v>0</v>
      </c>
      <c r="I196" s="1">
        <f t="shared" si="14"/>
        <v>0</v>
      </c>
      <c r="K196" s="1">
        <f t="shared" si="18"/>
        <v>0</v>
      </c>
      <c r="L196" s="91" t="b">
        <f t="shared" si="15"/>
        <v>1</v>
      </c>
    </row>
    <row r="197" spans="5:12" x14ac:dyDescent="0.45">
      <c r="E197" s="3" t="e">
        <f t="shared" si="19"/>
        <v>#VALUE!</v>
      </c>
      <c r="F197">
        <f t="shared" si="20"/>
        <v>190</v>
      </c>
      <c r="G197" s="5">
        <f t="shared" si="16"/>
        <v>0</v>
      </c>
      <c r="H197" s="1">
        <f t="shared" si="17"/>
        <v>0</v>
      </c>
      <c r="I197" s="1">
        <f t="shared" si="14"/>
        <v>0</v>
      </c>
      <c r="K197" s="1">
        <f t="shared" si="18"/>
        <v>0</v>
      </c>
      <c r="L197" s="91" t="b">
        <f t="shared" si="15"/>
        <v>1</v>
      </c>
    </row>
    <row r="198" spans="5:12" x14ac:dyDescent="0.45">
      <c r="E198" s="3" t="e">
        <f t="shared" si="19"/>
        <v>#VALUE!</v>
      </c>
      <c r="F198">
        <f t="shared" si="20"/>
        <v>191</v>
      </c>
      <c r="G198" s="5">
        <f t="shared" si="16"/>
        <v>0</v>
      </c>
      <c r="H198" s="1">
        <f t="shared" si="17"/>
        <v>0</v>
      </c>
      <c r="I198" s="1">
        <f t="shared" si="14"/>
        <v>0</v>
      </c>
      <c r="K198" s="1">
        <f t="shared" si="18"/>
        <v>0</v>
      </c>
      <c r="L198" s="91" t="b">
        <f t="shared" si="15"/>
        <v>1</v>
      </c>
    </row>
    <row r="199" spans="5:12" x14ac:dyDescent="0.45">
      <c r="E199" s="3" t="e">
        <f t="shared" si="19"/>
        <v>#VALUE!</v>
      </c>
      <c r="F199">
        <f t="shared" si="20"/>
        <v>192</v>
      </c>
      <c r="G199" s="5">
        <f t="shared" si="16"/>
        <v>0</v>
      </c>
      <c r="H199" s="1">
        <f t="shared" si="17"/>
        <v>0</v>
      </c>
      <c r="I199" s="1">
        <f t="shared" si="14"/>
        <v>0</v>
      </c>
      <c r="K199" s="1">
        <f t="shared" si="18"/>
        <v>0</v>
      </c>
      <c r="L199" s="91" t="b">
        <f t="shared" si="15"/>
        <v>1</v>
      </c>
    </row>
    <row r="200" spans="5:12" x14ac:dyDescent="0.45">
      <c r="E200" s="3" t="e">
        <f t="shared" si="19"/>
        <v>#VALUE!</v>
      </c>
      <c r="F200">
        <f t="shared" si="20"/>
        <v>193</v>
      </c>
      <c r="G200" s="5">
        <f t="shared" si="16"/>
        <v>0</v>
      </c>
      <c r="H200" s="1">
        <f t="shared" si="17"/>
        <v>0</v>
      </c>
      <c r="I200" s="1">
        <f t="shared" ref="I200:I263" si="21">G200-H200</f>
        <v>0</v>
      </c>
      <c r="K200" s="1">
        <f t="shared" si="18"/>
        <v>0</v>
      </c>
      <c r="L200" s="91" t="b">
        <f t="shared" ref="L200:L263" si="22">ROUND(K200,1)=0</f>
        <v>1</v>
      </c>
    </row>
    <row r="201" spans="5:12" x14ac:dyDescent="0.45">
      <c r="E201" s="3" t="e">
        <f t="shared" si="19"/>
        <v>#VALUE!</v>
      </c>
      <c r="F201">
        <f t="shared" si="20"/>
        <v>194</v>
      </c>
      <c r="G201" s="5">
        <f t="shared" ref="G201:G264" si="23">IF(L200=TRUE,0,ABS(IF($B$9&lt;(K200+(K200*(($B$5/$B$7)))),$B$9,(K200+(K200*(($B$5/$B$7)))))))</f>
        <v>0</v>
      </c>
      <c r="H201" s="1">
        <f t="shared" ref="H201:H264" si="24">K200*($B$5)/$B$7</f>
        <v>0</v>
      </c>
      <c r="I201" s="1">
        <f t="shared" si="21"/>
        <v>0</v>
      </c>
      <c r="K201" s="1">
        <f t="shared" ref="K201:K264" si="25">K200-I201-J201</f>
        <v>0</v>
      </c>
      <c r="L201" s="91" t="b">
        <f t="shared" si="22"/>
        <v>1</v>
      </c>
    </row>
    <row r="202" spans="5:12" x14ac:dyDescent="0.45">
      <c r="E202" s="3" t="e">
        <f t="shared" ref="E202:E265" si="26">DATE(YEAR(E201),MONTH(E201)+1,DAY(E201))</f>
        <v>#VALUE!</v>
      </c>
      <c r="F202">
        <f t="shared" ref="F202:F265" si="27">F201+1</f>
        <v>195</v>
      </c>
      <c r="G202" s="5">
        <f t="shared" si="23"/>
        <v>0</v>
      </c>
      <c r="H202" s="1">
        <f t="shared" si="24"/>
        <v>0</v>
      </c>
      <c r="I202" s="1">
        <f t="shared" si="21"/>
        <v>0</v>
      </c>
      <c r="K202" s="1">
        <f t="shared" si="25"/>
        <v>0</v>
      </c>
      <c r="L202" s="91" t="b">
        <f t="shared" si="22"/>
        <v>1</v>
      </c>
    </row>
    <row r="203" spans="5:12" x14ac:dyDescent="0.45">
      <c r="E203" s="3" t="e">
        <f t="shared" si="26"/>
        <v>#VALUE!</v>
      </c>
      <c r="F203">
        <f t="shared" si="27"/>
        <v>196</v>
      </c>
      <c r="G203" s="5">
        <f t="shared" si="23"/>
        <v>0</v>
      </c>
      <c r="H203" s="1">
        <f t="shared" si="24"/>
        <v>0</v>
      </c>
      <c r="I203" s="1">
        <f t="shared" si="21"/>
        <v>0</v>
      </c>
      <c r="K203" s="1">
        <f t="shared" si="25"/>
        <v>0</v>
      </c>
      <c r="L203" s="91" t="b">
        <f t="shared" si="22"/>
        <v>1</v>
      </c>
    </row>
    <row r="204" spans="5:12" x14ac:dyDescent="0.45">
      <c r="E204" s="3" t="e">
        <f t="shared" si="26"/>
        <v>#VALUE!</v>
      </c>
      <c r="F204">
        <f t="shared" si="27"/>
        <v>197</v>
      </c>
      <c r="G204" s="5">
        <f t="shared" si="23"/>
        <v>0</v>
      </c>
      <c r="H204" s="1">
        <f t="shared" si="24"/>
        <v>0</v>
      </c>
      <c r="I204" s="1">
        <f t="shared" si="21"/>
        <v>0</v>
      </c>
      <c r="K204" s="1">
        <f t="shared" si="25"/>
        <v>0</v>
      </c>
      <c r="L204" s="91" t="b">
        <f t="shared" si="22"/>
        <v>1</v>
      </c>
    </row>
    <row r="205" spans="5:12" x14ac:dyDescent="0.45">
      <c r="E205" s="3" t="e">
        <f t="shared" si="26"/>
        <v>#VALUE!</v>
      </c>
      <c r="F205">
        <f t="shared" si="27"/>
        <v>198</v>
      </c>
      <c r="G205" s="5">
        <f t="shared" si="23"/>
        <v>0</v>
      </c>
      <c r="H205" s="1">
        <f t="shared" si="24"/>
        <v>0</v>
      </c>
      <c r="I205" s="1">
        <f t="shared" si="21"/>
        <v>0</v>
      </c>
      <c r="K205" s="1">
        <f t="shared" si="25"/>
        <v>0</v>
      </c>
      <c r="L205" s="91" t="b">
        <f t="shared" si="22"/>
        <v>1</v>
      </c>
    </row>
    <row r="206" spans="5:12" x14ac:dyDescent="0.45">
      <c r="E206" s="3" t="e">
        <f t="shared" si="26"/>
        <v>#VALUE!</v>
      </c>
      <c r="F206">
        <f t="shared" si="27"/>
        <v>199</v>
      </c>
      <c r="G206" s="5">
        <f t="shared" si="23"/>
        <v>0</v>
      </c>
      <c r="H206" s="1">
        <f t="shared" si="24"/>
        <v>0</v>
      </c>
      <c r="I206" s="1">
        <f t="shared" si="21"/>
        <v>0</v>
      </c>
      <c r="K206" s="1">
        <f t="shared" si="25"/>
        <v>0</v>
      </c>
      <c r="L206" s="91" t="b">
        <f t="shared" si="22"/>
        <v>1</v>
      </c>
    </row>
    <row r="207" spans="5:12" x14ac:dyDescent="0.45">
      <c r="E207" s="3" t="e">
        <f t="shared" si="26"/>
        <v>#VALUE!</v>
      </c>
      <c r="F207">
        <f t="shared" si="27"/>
        <v>200</v>
      </c>
      <c r="G207" s="5">
        <f t="shared" si="23"/>
        <v>0</v>
      </c>
      <c r="H207" s="1">
        <f t="shared" si="24"/>
        <v>0</v>
      </c>
      <c r="I207" s="1">
        <f t="shared" si="21"/>
        <v>0</v>
      </c>
      <c r="K207" s="1">
        <f t="shared" si="25"/>
        <v>0</v>
      </c>
      <c r="L207" s="91" t="b">
        <f t="shared" si="22"/>
        <v>1</v>
      </c>
    </row>
    <row r="208" spans="5:12" x14ac:dyDescent="0.45">
      <c r="E208" s="3" t="e">
        <f t="shared" si="26"/>
        <v>#VALUE!</v>
      </c>
      <c r="F208">
        <f t="shared" si="27"/>
        <v>201</v>
      </c>
      <c r="G208" s="5">
        <f t="shared" si="23"/>
        <v>0</v>
      </c>
      <c r="H208" s="1">
        <f t="shared" si="24"/>
        <v>0</v>
      </c>
      <c r="I208" s="1">
        <f t="shared" si="21"/>
        <v>0</v>
      </c>
      <c r="K208" s="1">
        <f t="shared" si="25"/>
        <v>0</v>
      </c>
      <c r="L208" s="91" t="b">
        <f t="shared" si="22"/>
        <v>1</v>
      </c>
    </row>
    <row r="209" spans="5:12" x14ac:dyDescent="0.45">
      <c r="E209" s="3" t="e">
        <f t="shared" si="26"/>
        <v>#VALUE!</v>
      </c>
      <c r="F209">
        <f t="shared" si="27"/>
        <v>202</v>
      </c>
      <c r="G209" s="5">
        <f t="shared" si="23"/>
        <v>0</v>
      </c>
      <c r="H209" s="1">
        <f t="shared" si="24"/>
        <v>0</v>
      </c>
      <c r="I209" s="1">
        <f t="shared" si="21"/>
        <v>0</v>
      </c>
      <c r="K209" s="1">
        <f t="shared" si="25"/>
        <v>0</v>
      </c>
      <c r="L209" s="91" t="b">
        <f t="shared" si="22"/>
        <v>1</v>
      </c>
    </row>
    <row r="210" spans="5:12" x14ac:dyDescent="0.45">
      <c r="E210" s="3" t="e">
        <f t="shared" si="26"/>
        <v>#VALUE!</v>
      </c>
      <c r="F210">
        <f t="shared" si="27"/>
        <v>203</v>
      </c>
      <c r="G210" s="5">
        <f t="shared" si="23"/>
        <v>0</v>
      </c>
      <c r="H210" s="1">
        <f t="shared" si="24"/>
        <v>0</v>
      </c>
      <c r="I210" s="1">
        <f t="shared" si="21"/>
        <v>0</v>
      </c>
      <c r="K210" s="1">
        <f t="shared" si="25"/>
        <v>0</v>
      </c>
      <c r="L210" s="91" t="b">
        <f t="shared" si="22"/>
        <v>1</v>
      </c>
    </row>
    <row r="211" spans="5:12" x14ac:dyDescent="0.45">
      <c r="E211" s="3" t="e">
        <f t="shared" si="26"/>
        <v>#VALUE!</v>
      </c>
      <c r="F211">
        <f t="shared" si="27"/>
        <v>204</v>
      </c>
      <c r="G211" s="5">
        <f t="shared" si="23"/>
        <v>0</v>
      </c>
      <c r="H211" s="1">
        <f t="shared" si="24"/>
        <v>0</v>
      </c>
      <c r="I211" s="1">
        <f t="shared" si="21"/>
        <v>0</v>
      </c>
      <c r="K211" s="1">
        <f t="shared" si="25"/>
        <v>0</v>
      </c>
      <c r="L211" s="91" t="b">
        <f t="shared" si="22"/>
        <v>1</v>
      </c>
    </row>
    <row r="212" spans="5:12" x14ac:dyDescent="0.45">
      <c r="E212" s="3" t="e">
        <f t="shared" si="26"/>
        <v>#VALUE!</v>
      </c>
      <c r="F212">
        <f t="shared" si="27"/>
        <v>205</v>
      </c>
      <c r="G212" s="5">
        <f t="shared" si="23"/>
        <v>0</v>
      </c>
      <c r="H212" s="1">
        <f t="shared" si="24"/>
        <v>0</v>
      </c>
      <c r="I212" s="1">
        <f t="shared" si="21"/>
        <v>0</v>
      </c>
      <c r="K212" s="1">
        <f t="shared" si="25"/>
        <v>0</v>
      </c>
      <c r="L212" s="91" t="b">
        <f t="shared" si="22"/>
        <v>1</v>
      </c>
    </row>
    <row r="213" spans="5:12" x14ac:dyDescent="0.45">
      <c r="E213" s="3" t="e">
        <f t="shared" si="26"/>
        <v>#VALUE!</v>
      </c>
      <c r="F213">
        <f t="shared" si="27"/>
        <v>206</v>
      </c>
      <c r="G213" s="5">
        <f t="shared" si="23"/>
        <v>0</v>
      </c>
      <c r="H213" s="1">
        <f t="shared" si="24"/>
        <v>0</v>
      </c>
      <c r="I213" s="1">
        <f t="shared" si="21"/>
        <v>0</v>
      </c>
      <c r="K213" s="1">
        <f t="shared" si="25"/>
        <v>0</v>
      </c>
      <c r="L213" s="91" t="b">
        <f t="shared" si="22"/>
        <v>1</v>
      </c>
    </row>
    <row r="214" spans="5:12" x14ac:dyDescent="0.45">
      <c r="E214" s="3" t="e">
        <f t="shared" si="26"/>
        <v>#VALUE!</v>
      </c>
      <c r="F214">
        <f t="shared" si="27"/>
        <v>207</v>
      </c>
      <c r="G214" s="5">
        <f t="shared" si="23"/>
        <v>0</v>
      </c>
      <c r="H214" s="1">
        <f t="shared" si="24"/>
        <v>0</v>
      </c>
      <c r="I214" s="1">
        <f t="shared" si="21"/>
        <v>0</v>
      </c>
      <c r="K214" s="1">
        <f t="shared" si="25"/>
        <v>0</v>
      </c>
      <c r="L214" s="91" t="b">
        <f t="shared" si="22"/>
        <v>1</v>
      </c>
    </row>
    <row r="215" spans="5:12" x14ac:dyDescent="0.45">
      <c r="E215" s="3" t="e">
        <f t="shared" si="26"/>
        <v>#VALUE!</v>
      </c>
      <c r="F215">
        <f t="shared" si="27"/>
        <v>208</v>
      </c>
      <c r="G215" s="5">
        <f t="shared" si="23"/>
        <v>0</v>
      </c>
      <c r="H215" s="1">
        <f t="shared" si="24"/>
        <v>0</v>
      </c>
      <c r="I215" s="1">
        <f t="shared" si="21"/>
        <v>0</v>
      </c>
      <c r="K215" s="1">
        <f t="shared" si="25"/>
        <v>0</v>
      </c>
      <c r="L215" s="91" t="b">
        <f t="shared" si="22"/>
        <v>1</v>
      </c>
    </row>
    <row r="216" spans="5:12" x14ac:dyDescent="0.45">
      <c r="E216" s="3" t="e">
        <f t="shared" si="26"/>
        <v>#VALUE!</v>
      </c>
      <c r="F216">
        <f t="shared" si="27"/>
        <v>209</v>
      </c>
      <c r="G216" s="5">
        <f t="shared" si="23"/>
        <v>0</v>
      </c>
      <c r="H216" s="1">
        <f t="shared" si="24"/>
        <v>0</v>
      </c>
      <c r="I216" s="1">
        <f t="shared" si="21"/>
        <v>0</v>
      </c>
      <c r="K216" s="1">
        <f t="shared" si="25"/>
        <v>0</v>
      </c>
      <c r="L216" s="91" t="b">
        <f t="shared" si="22"/>
        <v>1</v>
      </c>
    </row>
    <row r="217" spans="5:12" x14ac:dyDescent="0.45">
      <c r="E217" s="3" t="e">
        <f t="shared" si="26"/>
        <v>#VALUE!</v>
      </c>
      <c r="F217">
        <f t="shared" si="27"/>
        <v>210</v>
      </c>
      <c r="G217" s="5">
        <f t="shared" si="23"/>
        <v>0</v>
      </c>
      <c r="H217" s="1">
        <f t="shared" si="24"/>
        <v>0</v>
      </c>
      <c r="I217" s="1">
        <f t="shared" si="21"/>
        <v>0</v>
      </c>
      <c r="K217" s="1">
        <f t="shared" si="25"/>
        <v>0</v>
      </c>
      <c r="L217" s="91" t="b">
        <f t="shared" si="22"/>
        <v>1</v>
      </c>
    </row>
    <row r="218" spans="5:12" x14ac:dyDescent="0.45">
      <c r="E218" s="3" t="e">
        <f t="shared" si="26"/>
        <v>#VALUE!</v>
      </c>
      <c r="F218">
        <f t="shared" si="27"/>
        <v>211</v>
      </c>
      <c r="G218" s="5">
        <f t="shared" si="23"/>
        <v>0</v>
      </c>
      <c r="H218" s="1">
        <f t="shared" si="24"/>
        <v>0</v>
      </c>
      <c r="I218" s="1">
        <f t="shared" si="21"/>
        <v>0</v>
      </c>
      <c r="K218" s="1">
        <f t="shared" si="25"/>
        <v>0</v>
      </c>
      <c r="L218" s="91" t="b">
        <f t="shared" si="22"/>
        <v>1</v>
      </c>
    </row>
    <row r="219" spans="5:12" x14ac:dyDescent="0.45">
      <c r="E219" s="3" t="e">
        <f t="shared" si="26"/>
        <v>#VALUE!</v>
      </c>
      <c r="F219">
        <f t="shared" si="27"/>
        <v>212</v>
      </c>
      <c r="G219" s="5">
        <f t="shared" si="23"/>
        <v>0</v>
      </c>
      <c r="H219" s="1">
        <f t="shared" si="24"/>
        <v>0</v>
      </c>
      <c r="I219" s="1">
        <f t="shared" si="21"/>
        <v>0</v>
      </c>
      <c r="K219" s="1">
        <f t="shared" si="25"/>
        <v>0</v>
      </c>
      <c r="L219" s="91" t="b">
        <f t="shared" si="22"/>
        <v>1</v>
      </c>
    </row>
    <row r="220" spans="5:12" x14ac:dyDescent="0.45">
      <c r="E220" s="3" t="e">
        <f t="shared" si="26"/>
        <v>#VALUE!</v>
      </c>
      <c r="F220">
        <f t="shared" si="27"/>
        <v>213</v>
      </c>
      <c r="G220" s="5">
        <f t="shared" si="23"/>
        <v>0</v>
      </c>
      <c r="H220" s="1">
        <f t="shared" si="24"/>
        <v>0</v>
      </c>
      <c r="I220" s="1">
        <f t="shared" si="21"/>
        <v>0</v>
      </c>
      <c r="K220" s="1">
        <f t="shared" si="25"/>
        <v>0</v>
      </c>
      <c r="L220" s="91" t="b">
        <f t="shared" si="22"/>
        <v>1</v>
      </c>
    </row>
    <row r="221" spans="5:12" x14ac:dyDescent="0.45">
      <c r="E221" s="3" t="e">
        <f t="shared" si="26"/>
        <v>#VALUE!</v>
      </c>
      <c r="F221">
        <f t="shared" si="27"/>
        <v>214</v>
      </c>
      <c r="G221" s="5">
        <f t="shared" si="23"/>
        <v>0</v>
      </c>
      <c r="H221" s="1">
        <f t="shared" si="24"/>
        <v>0</v>
      </c>
      <c r="I221" s="1">
        <f t="shared" si="21"/>
        <v>0</v>
      </c>
      <c r="K221" s="1">
        <f t="shared" si="25"/>
        <v>0</v>
      </c>
      <c r="L221" s="91" t="b">
        <f t="shared" si="22"/>
        <v>1</v>
      </c>
    </row>
    <row r="222" spans="5:12" x14ac:dyDescent="0.45">
      <c r="E222" s="3" t="e">
        <f t="shared" si="26"/>
        <v>#VALUE!</v>
      </c>
      <c r="F222">
        <f t="shared" si="27"/>
        <v>215</v>
      </c>
      <c r="G222" s="5">
        <f t="shared" si="23"/>
        <v>0</v>
      </c>
      <c r="H222" s="1">
        <f t="shared" si="24"/>
        <v>0</v>
      </c>
      <c r="I222" s="1">
        <f t="shared" si="21"/>
        <v>0</v>
      </c>
      <c r="K222" s="1">
        <f t="shared" si="25"/>
        <v>0</v>
      </c>
      <c r="L222" s="91" t="b">
        <f t="shared" si="22"/>
        <v>1</v>
      </c>
    </row>
    <row r="223" spans="5:12" x14ac:dyDescent="0.45">
      <c r="E223" s="3" t="e">
        <f t="shared" si="26"/>
        <v>#VALUE!</v>
      </c>
      <c r="F223">
        <f t="shared" si="27"/>
        <v>216</v>
      </c>
      <c r="G223" s="5">
        <f t="shared" si="23"/>
        <v>0</v>
      </c>
      <c r="H223" s="1">
        <f t="shared" si="24"/>
        <v>0</v>
      </c>
      <c r="I223" s="1">
        <f t="shared" si="21"/>
        <v>0</v>
      </c>
      <c r="K223" s="1">
        <f t="shared" si="25"/>
        <v>0</v>
      </c>
      <c r="L223" s="91" t="b">
        <f t="shared" si="22"/>
        <v>1</v>
      </c>
    </row>
    <row r="224" spans="5:12" x14ac:dyDescent="0.45">
      <c r="E224" s="3" t="e">
        <f t="shared" si="26"/>
        <v>#VALUE!</v>
      </c>
      <c r="F224">
        <f t="shared" si="27"/>
        <v>217</v>
      </c>
      <c r="G224" s="5">
        <f t="shared" si="23"/>
        <v>0</v>
      </c>
      <c r="H224" s="1">
        <f t="shared" si="24"/>
        <v>0</v>
      </c>
      <c r="I224" s="1">
        <f t="shared" si="21"/>
        <v>0</v>
      </c>
      <c r="K224" s="1">
        <f t="shared" si="25"/>
        <v>0</v>
      </c>
      <c r="L224" s="91" t="b">
        <f t="shared" si="22"/>
        <v>1</v>
      </c>
    </row>
    <row r="225" spans="5:12" x14ac:dyDescent="0.45">
      <c r="E225" s="3" t="e">
        <f t="shared" si="26"/>
        <v>#VALUE!</v>
      </c>
      <c r="F225">
        <f t="shared" si="27"/>
        <v>218</v>
      </c>
      <c r="G225" s="5">
        <f t="shared" si="23"/>
        <v>0</v>
      </c>
      <c r="H225" s="1">
        <f t="shared" si="24"/>
        <v>0</v>
      </c>
      <c r="I225" s="1">
        <f t="shared" si="21"/>
        <v>0</v>
      </c>
      <c r="K225" s="1">
        <f t="shared" si="25"/>
        <v>0</v>
      </c>
      <c r="L225" s="91" t="b">
        <f t="shared" si="22"/>
        <v>1</v>
      </c>
    </row>
    <row r="226" spans="5:12" x14ac:dyDescent="0.45">
      <c r="E226" s="3" t="e">
        <f t="shared" si="26"/>
        <v>#VALUE!</v>
      </c>
      <c r="F226">
        <f t="shared" si="27"/>
        <v>219</v>
      </c>
      <c r="G226" s="5">
        <f t="shared" si="23"/>
        <v>0</v>
      </c>
      <c r="H226" s="1">
        <f t="shared" si="24"/>
        <v>0</v>
      </c>
      <c r="I226" s="1">
        <f t="shared" si="21"/>
        <v>0</v>
      </c>
      <c r="K226" s="1">
        <f t="shared" si="25"/>
        <v>0</v>
      </c>
      <c r="L226" s="91" t="b">
        <f t="shared" si="22"/>
        <v>1</v>
      </c>
    </row>
    <row r="227" spans="5:12" x14ac:dyDescent="0.45">
      <c r="E227" s="3" t="e">
        <f t="shared" si="26"/>
        <v>#VALUE!</v>
      </c>
      <c r="F227">
        <f t="shared" si="27"/>
        <v>220</v>
      </c>
      <c r="G227" s="5">
        <f t="shared" si="23"/>
        <v>0</v>
      </c>
      <c r="H227" s="1">
        <f t="shared" si="24"/>
        <v>0</v>
      </c>
      <c r="I227" s="1">
        <f t="shared" si="21"/>
        <v>0</v>
      </c>
      <c r="K227" s="1">
        <f t="shared" si="25"/>
        <v>0</v>
      </c>
      <c r="L227" s="91" t="b">
        <f t="shared" si="22"/>
        <v>1</v>
      </c>
    </row>
    <row r="228" spans="5:12" x14ac:dyDescent="0.45">
      <c r="E228" s="3" t="e">
        <f t="shared" si="26"/>
        <v>#VALUE!</v>
      </c>
      <c r="F228">
        <f t="shared" si="27"/>
        <v>221</v>
      </c>
      <c r="G228" s="5">
        <f t="shared" si="23"/>
        <v>0</v>
      </c>
      <c r="H228" s="1">
        <f t="shared" si="24"/>
        <v>0</v>
      </c>
      <c r="I228" s="1">
        <f t="shared" si="21"/>
        <v>0</v>
      </c>
      <c r="K228" s="1">
        <f t="shared" si="25"/>
        <v>0</v>
      </c>
      <c r="L228" s="91" t="b">
        <f t="shared" si="22"/>
        <v>1</v>
      </c>
    </row>
    <row r="229" spans="5:12" x14ac:dyDescent="0.45">
      <c r="E229" s="3" t="e">
        <f t="shared" si="26"/>
        <v>#VALUE!</v>
      </c>
      <c r="F229">
        <f t="shared" si="27"/>
        <v>222</v>
      </c>
      <c r="G229" s="5">
        <f t="shared" si="23"/>
        <v>0</v>
      </c>
      <c r="H229" s="1">
        <f t="shared" si="24"/>
        <v>0</v>
      </c>
      <c r="I229" s="1">
        <f t="shared" si="21"/>
        <v>0</v>
      </c>
      <c r="K229" s="1">
        <f t="shared" si="25"/>
        <v>0</v>
      </c>
      <c r="L229" s="91" t="b">
        <f t="shared" si="22"/>
        <v>1</v>
      </c>
    </row>
    <row r="230" spans="5:12" x14ac:dyDescent="0.45">
      <c r="E230" s="3" t="e">
        <f t="shared" si="26"/>
        <v>#VALUE!</v>
      </c>
      <c r="F230">
        <f t="shared" si="27"/>
        <v>223</v>
      </c>
      <c r="G230" s="5">
        <f t="shared" si="23"/>
        <v>0</v>
      </c>
      <c r="H230" s="1">
        <f t="shared" si="24"/>
        <v>0</v>
      </c>
      <c r="I230" s="1">
        <f t="shared" si="21"/>
        <v>0</v>
      </c>
      <c r="K230" s="1">
        <f t="shared" si="25"/>
        <v>0</v>
      </c>
      <c r="L230" s="91" t="b">
        <f t="shared" si="22"/>
        <v>1</v>
      </c>
    </row>
    <row r="231" spans="5:12" x14ac:dyDescent="0.45">
      <c r="E231" s="3" t="e">
        <f t="shared" si="26"/>
        <v>#VALUE!</v>
      </c>
      <c r="F231">
        <f t="shared" si="27"/>
        <v>224</v>
      </c>
      <c r="G231" s="5">
        <f t="shared" si="23"/>
        <v>0</v>
      </c>
      <c r="H231" s="1">
        <f t="shared" si="24"/>
        <v>0</v>
      </c>
      <c r="I231" s="1">
        <f t="shared" si="21"/>
        <v>0</v>
      </c>
      <c r="K231" s="1">
        <f t="shared" si="25"/>
        <v>0</v>
      </c>
      <c r="L231" s="91" t="b">
        <f t="shared" si="22"/>
        <v>1</v>
      </c>
    </row>
    <row r="232" spans="5:12" x14ac:dyDescent="0.45">
      <c r="E232" s="3" t="e">
        <f t="shared" si="26"/>
        <v>#VALUE!</v>
      </c>
      <c r="F232">
        <f t="shared" si="27"/>
        <v>225</v>
      </c>
      <c r="G232" s="5">
        <f t="shared" si="23"/>
        <v>0</v>
      </c>
      <c r="H232" s="1">
        <f t="shared" si="24"/>
        <v>0</v>
      </c>
      <c r="I232" s="1">
        <f t="shared" si="21"/>
        <v>0</v>
      </c>
      <c r="K232" s="1">
        <f t="shared" si="25"/>
        <v>0</v>
      </c>
      <c r="L232" s="91" t="b">
        <f t="shared" si="22"/>
        <v>1</v>
      </c>
    </row>
    <row r="233" spans="5:12" x14ac:dyDescent="0.45">
      <c r="E233" s="3" t="e">
        <f t="shared" si="26"/>
        <v>#VALUE!</v>
      </c>
      <c r="F233">
        <f t="shared" si="27"/>
        <v>226</v>
      </c>
      <c r="G233" s="5">
        <f t="shared" si="23"/>
        <v>0</v>
      </c>
      <c r="H233" s="1">
        <f t="shared" si="24"/>
        <v>0</v>
      </c>
      <c r="I233" s="1">
        <f t="shared" si="21"/>
        <v>0</v>
      </c>
      <c r="K233" s="1">
        <f t="shared" si="25"/>
        <v>0</v>
      </c>
      <c r="L233" s="91" t="b">
        <f t="shared" si="22"/>
        <v>1</v>
      </c>
    </row>
    <row r="234" spans="5:12" x14ac:dyDescent="0.45">
      <c r="E234" s="3" t="e">
        <f t="shared" si="26"/>
        <v>#VALUE!</v>
      </c>
      <c r="F234">
        <f t="shared" si="27"/>
        <v>227</v>
      </c>
      <c r="G234" s="5">
        <f t="shared" si="23"/>
        <v>0</v>
      </c>
      <c r="H234" s="1">
        <f t="shared" si="24"/>
        <v>0</v>
      </c>
      <c r="I234" s="1">
        <f t="shared" si="21"/>
        <v>0</v>
      </c>
      <c r="K234" s="1">
        <f t="shared" si="25"/>
        <v>0</v>
      </c>
      <c r="L234" s="91" t="b">
        <f t="shared" si="22"/>
        <v>1</v>
      </c>
    </row>
    <row r="235" spans="5:12" x14ac:dyDescent="0.45">
      <c r="E235" s="3" t="e">
        <f t="shared" si="26"/>
        <v>#VALUE!</v>
      </c>
      <c r="F235">
        <f t="shared" si="27"/>
        <v>228</v>
      </c>
      <c r="G235" s="5">
        <f t="shared" si="23"/>
        <v>0</v>
      </c>
      <c r="H235" s="1">
        <f t="shared" si="24"/>
        <v>0</v>
      </c>
      <c r="I235" s="1">
        <f t="shared" si="21"/>
        <v>0</v>
      </c>
      <c r="K235" s="1">
        <f t="shared" si="25"/>
        <v>0</v>
      </c>
      <c r="L235" s="91" t="b">
        <f t="shared" si="22"/>
        <v>1</v>
      </c>
    </row>
    <row r="236" spans="5:12" x14ac:dyDescent="0.45">
      <c r="E236" s="3" t="e">
        <f t="shared" si="26"/>
        <v>#VALUE!</v>
      </c>
      <c r="F236">
        <f t="shared" si="27"/>
        <v>229</v>
      </c>
      <c r="G236" s="5">
        <f t="shared" si="23"/>
        <v>0</v>
      </c>
      <c r="H236" s="1">
        <f t="shared" si="24"/>
        <v>0</v>
      </c>
      <c r="I236" s="1">
        <f t="shared" si="21"/>
        <v>0</v>
      </c>
      <c r="K236" s="1">
        <f t="shared" si="25"/>
        <v>0</v>
      </c>
      <c r="L236" s="91" t="b">
        <f t="shared" si="22"/>
        <v>1</v>
      </c>
    </row>
    <row r="237" spans="5:12" x14ac:dyDescent="0.45">
      <c r="E237" s="3" t="e">
        <f t="shared" si="26"/>
        <v>#VALUE!</v>
      </c>
      <c r="F237">
        <f t="shared" si="27"/>
        <v>230</v>
      </c>
      <c r="G237" s="5">
        <f t="shared" si="23"/>
        <v>0</v>
      </c>
      <c r="H237" s="1">
        <f t="shared" si="24"/>
        <v>0</v>
      </c>
      <c r="I237" s="1">
        <f t="shared" si="21"/>
        <v>0</v>
      </c>
      <c r="K237" s="1">
        <f t="shared" si="25"/>
        <v>0</v>
      </c>
      <c r="L237" s="91" t="b">
        <f t="shared" si="22"/>
        <v>1</v>
      </c>
    </row>
    <row r="238" spans="5:12" x14ac:dyDescent="0.45">
      <c r="E238" s="3" t="e">
        <f t="shared" si="26"/>
        <v>#VALUE!</v>
      </c>
      <c r="F238">
        <f t="shared" si="27"/>
        <v>231</v>
      </c>
      <c r="G238" s="5">
        <f t="shared" si="23"/>
        <v>0</v>
      </c>
      <c r="H238" s="1">
        <f t="shared" si="24"/>
        <v>0</v>
      </c>
      <c r="I238" s="1">
        <f t="shared" si="21"/>
        <v>0</v>
      </c>
      <c r="K238" s="1">
        <f t="shared" si="25"/>
        <v>0</v>
      </c>
      <c r="L238" s="91" t="b">
        <f t="shared" si="22"/>
        <v>1</v>
      </c>
    </row>
    <row r="239" spans="5:12" x14ac:dyDescent="0.45">
      <c r="E239" s="3" t="e">
        <f t="shared" si="26"/>
        <v>#VALUE!</v>
      </c>
      <c r="F239">
        <f t="shared" si="27"/>
        <v>232</v>
      </c>
      <c r="G239" s="5">
        <f t="shared" si="23"/>
        <v>0</v>
      </c>
      <c r="H239" s="1">
        <f t="shared" si="24"/>
        <v>0</v>
      </c>
      <c r="I239" s="1">
        <f t="shared" si="21"/>
        <v>0</v>
      </c>
      <c r="K239" s="1">
        <f t="shared" si="25"/>
        <v>0</v>
      </c>
      <c r="L239" s="91" t="b">
        <f t="shared" si="22"/>
        <v>1</v>
      </c>
    </row>
    <row r="240" spans="5:12" x14ac:dyDescent="0.45">
      <c r="E240" s="3" t="e">
        <f t="shared" si="26"/>
        <v>#VALUE!</v>
      </c>
      <c r="F240">
        <f t="shared" si="27"/>
        <v>233</v>
      </c>
      <c r="G240" s="5">
        <f t="shared" si="23"/>
        <v>0</v>
      </c>
      <c r="H240" s="1">
        <f t="shared" si="24"/>
        <v>0</v>
      </c>
      <c r="I240" s="1">
        <f t="shared" si="21"/>
        <v>0</v>
      </c>
      <c r="K240" s="1">
        <f t="shared" si="25"/>
        <v>0</v>
      </c>
      <c r="L240" s="91" t="b">
        <f t="shared" si="22"/>
        <v>1</v>
      </c>
    </row>
    <row r="241" spans="5:12" x14ac:dyDescent="0.45">
      <c r="E241" s="3" t="e">
        <f t="shared" si="26"/>
        <v>#VALUE!</v>
      </c>
      <c r="F241">
        <f t="shared" si="27"/>
        <v>234</v>
      </c>
      <c r="G241" s="5">
        <f t="shared" si="23"/>
        <v>0</v>
      </c>
      <c r="H241" s="1">
        <f t="shared" si="24"/>
        <v>0</v>
      </c>
      <c r="I241" s="1">
        <f t="shared" si="21"/>
        <v>0</v>
      </c>
      <c r="K241" s="1">
        <f t="shared" si="25"/>
        <v>0</v>
      </c>
      <c r="L241" s="91" t="b">
        <f t="shared" si="22"/>
        <v>1</v>
      </c>
    </row>
    <row r="242" spans="5:12" x14ac:dyDescent="0.45">
      <c r="E242" s="3" t="e">
        <f t="shared" si="26"/>
        <v>#VALUE!</v>
      </c>
      <c r="F242">
        <f t="shared" si="27"/>
        <v>235</v>
      </c>
      <c r="G242" s="5">
        <f t="shared" si="23"/>
        <v>0</v>
      </c>
      <c r="H242" s="1">
        <f t="shared" si="24"/>
        <v>0</v>
      </c>
      <c r="I242" s="1">
        <f t="shared" si="21"/>
        <v>0</v>
      </c>
      <c r="K242" s="1">
        <f t="shared" si="25"/>
        <v>0</v>
      </c>
      <c r="L242" s="91" t="b">
        <f t="shared" si="22"/>
        <v>1</v>
      </c>
    </row>
    <row r="243" spans="5:12" x14ac:dyDescent="0.45">
      <c r="E243" s="3" t="e">
        <f t="shared" si="26"/>
        <v>#VALUE!</v>
      </c>
      <c r="F243">
        <f t="shared" si="27"/>
        <v>236</v>
      </c>
      <c r="G243" s="5">
        <f t="shared" si="23"/>
        <v>0</v>
      </c>
      <c r="H243" s="1">
        <f t="shared" si="24"/>
        <v>0</v>
      </c>
      <c r="I243" s="1">
        <f t="shared" si="21"/>
        <v>0</v>
      </c>
      <c r="K243" s="1">
        <f t="shared" si="25"/>
        <v>0</v>
      </c>
      <c r="L243" s="91" t="b">
        <f t="shared" si="22"/>
        <v>1</v>
      </c>
    </row>
    <row r="244" spans="5:12" x14ac:dyDescent="0.45">
      <c r="E244" s="3" t="e">
        <f t="shared" si="26"/>
        <v>#VALUE!</v>
      </c>
      <c r="F244">
        <f t="shared" si="27"/>
        <v>237</v>
      </c>
      <c r="G244" s="5">
        <f t="shared" si="23"/>
        <v>0</v>
      </c>
      <c r="H244" s="1">
        <f t="shared" si="24"/>
        <v>0</v>
      </c>
      <c r="I244" s="1">
        <f t="shared" si="21"/>
        <v>0</v>
      </c>
      <c r="K244" s="1">
        <f t="shared" si="25"/>
        <v>0</v>
      </c>
      <c r="L244" s="91" t="b">
        <f t="shared" si="22"/>
        <v>1</v>
      </c>
    </row>
    <row r="245" spans="5:12" x14ac:dyDescent="0.45">
      <c r="E245" s="3" t="e">
        <f t="shared" si="26"/>
        <v>#VALUE!</v>
      </c>
      <c r="F245">
        <f t="shared" si="27"/>
        <v>238</v>
      </c>
      <c r="G245" s="5">
        <f t="shared" si="23"/>
        <v>0</v>
      </c>
      <c r="H245" s="1">
        <f t="shared" si="24"/>
        <v>0</v>
      </c>
      <c r="I245" s="1">
        <f t="shared" si="21"/>
        <v>0</v>
      </c>
      <c r="K245" s="1">
        <f t="shared" si="25"/>
        <v>0</v>
      </c>
      <c r="L245" s="91" t="b">
        <f t="shared" si="22"/>
        <v>1</v>
      </c>
    </row>
    <row r="246" spans="5:12" x14ac:dyDescent="0.45">
      <c r="E246" s="3" t="e">
        <f t="shared" si="26"/>
        <v>#VALUE!</v>
      </c>
      <c r="F246">
        <f t="shared" si="27"/>
        <v>239</v>
      </c>
      <c r="G246" s="5">
        <f t="shared" si="23"/>
        <v>0</v>
      </c>
      <c r="H246" s="1">
        <f t="shared" si="24"/>
        <v>0</v>
      </c>
      <c r="I246" s="1">
        <f t="shared" si="21"/>
        <v>0</v>
      </c>
      <c r="K246" s="1">
        <f t="shared" si="25"/>
        <v>0</v>
      </c>
      <c r="L246" s="91" t="b">
        <f t="shared" si="22"/>
        <v>1</v>
      </c>
    </row>
    <row r="247" spans="5:12" x14ac:dyDescent="0.45">
      <c r="E247" s="3" t="e">
        <f t="shared" si="26"/>
        <v>#VALUE!</v>
      </c>
      <c r="F247">
        <f t="shared" si="27"/>
        <v>240</v>
      </c>
      <c r="G247" s="5">
        <f t="shared" si="23"/>
        <v>0</v>
      </c>
      <c r="H247" s="1">
        <f t="shared" si="24"/>
        <v>0</v>
      </c>
      <c r="I247" s="1">
        <f t="shared" si="21"/>
        <v>0</v>
      </c>
      <c r="K247" s="1">
        <f t="shared" si="25"/>
        <v>0</v>
      </c>
      <c r="L247" s="91" t="b">
        <f t="shared" si="22"/>
        <v>1</v>
      </c>
    </row>
    <row r="248" spans="5:12" x14ac:dyDescent="0.45">
      <c r="E248" s="3" t="e">
        <f t="shared" si="26"/>
        <v>#VALUE!</v>
      </c>
      <c r="F248">
        <f t="shared" si="27"/>
        <v>241</v>
      </c>
      <c r="G248" s="5">
        <f t="shared" si="23"/>
        <v>0</v>
      </c>
      <c r="H248" s="1">
        <f t="shared" si="24"/>
        <v>0</v>
      </c>
      <c r="I248" s="1">
        <f t="shared" si="21"/>
        <v>0</v>
      </c>
      <c r="K248" s="1">
        <f t="shared" si="25"/>
        <v>0</v>
      </c>
      <c r="L248" s="91" t="b">
        <f t="shared" si="22"/>
        <v>1</v>
      </c>
    </row>
    <row r="249" spans="5:12" x14ac:dyDescent="0.45">
      <c r="E249" s="3" t="e">
        <f t="shared" si="26"/>
        <v>#VALUE!</v>
      </c>
      <c r="F249">
        <f t="shared" si="27"/>
        <v>242</v>
      </c>
      <c r="G249" s="5">
        <f t="shared" si="23"/>
        <v>0</v>
      </c>
      <c r="H249" s="1">
        <f t="shared" si="24"/>
        <v>0</v>
      </c>
      <c r="I249" s="1">
        <f t="shared" si="21"/>
        <v>0</v>
      </c>
      <c r="K249" s="1">
        <f t="shared" si="25"/>
        <v>0</v>
      </c>
      <c r="L249" s="91" t="b">
        <f t="shared" si="22"/>
        <v>1</v>
      </c>
    </row>
    <row r="250" spans="5:12" x14ac:dyDescent="0.45">
      <c r="E250" s="3" t="e">
        <f t="shared" si="26"/>
        <v>#VALUE!</v>
      </c>
      <c r="F250">
        <f t="shared" si="27"/>
        <v>243</v>
      </c>
      <c r="G250" s="5">
        <f t="shared" si="23"/>
        <v>0</v>
      </c>
      <c r="H250" s="1">
        <f t="shared" si="24"/>
        <v>0</v>
      </c>
      <c r="I250" s="1">
        <f t="shared" si="21"/>
        <v>0</v>
      </c>
      <c r="K250" s="1">
        <f t="shared" si="25"/>
        <v>0</v>
      </c>
      <c r="L250" s="91" t="b">
        <f t="shared" si="22"/>
        <v>1</v>
      </c>
    </row>
    <row r="251" spans="5:12" x14ac:dyDescent="0.45">
      <c r="E251" s="3" t="e">
        <f t="shared" si="26"/>
        <v>#VALUE!</v>
      </c>
      <c r="F251">
        <f t="shared" si="27"/>
        <v>244</v>
      </c>
      <c r="G251" s="5">
        <f t="shared" si="23"/>
        <v>0</v>
      </c>
      <c r="H251" s="1">
        <f t="shared" si="24"/>
        <v>0</v>
      </c>
      <c r="I251" s="1">
        <f t="shared" si="21"/>
        <v>0</v>
      </c>
      <c r="K251" s="1">
        <f t="shared" si="25"/>
        <v>0</v>
      </c>
      <c r="L251" s="91" t="b">
        <f t="shared" si="22"/>
        <v>1</v>
      </c>
    </row>
    <row r="252" spans="5:12" x14ac:dyDescent="0.45">
      <c r="E252" s="3" t="e">
        <f t="shared" si="26"/>
        <v>#VALUE!</v>
      </c>
      <c r="F252">
        <f t="shared" si="27"/>
        <v>245</v>
      </c>
      <c r="G252" s="5">
        <f t="shared" si="23"/>
        <v>0</v>
      </c>
      <c r="H252" s="1">
        <f t="shared" si="24"/>
        <v>0</v>
      </c>
      <c r="I252" s="1">
        <f t="shared" si="21"/>
        <v>0</v>
      </c>
      <c r="K252" s="1">
        <f t="shared" si="25"/>
        <v>0</v>
      </c>
      <c r="L252" s="91" t="b">
        <f t="shared" si="22"/>
        <v>1</v>
      </c>
    </row>
    <row r="253" spans="5:12" x14ac:dyDescent="0.45">
      <c r="E253" s="3" t="e">
        <f t="shared" si="26"/>
        <v>#VALUE!</v>
      </c>
      <c r="F253">
        <f t="shared" si="27"/>
        <v>246</v>
      </c>
      <c r="G253" s="5">
        <f t="shared" si="23"/>
        <v>0</v>
      </c>
      <c r="H253" s="1">
        <f t="shared" si="24"/>
        <v>0</v>
      </c>
      <c r="I253" s="1">
        <f t="shared" si="21"/>
        <v>0</v>
      </c>
      <c r="K253" s="1">
        <f t="shared" si="25"/>
        <v>0</v>
      </c>
      <c r="L253" s="91" t="b">
        <f t="shared" si="22"/>
        <v>1</v>
      </c>
    </row>
    <row r="254" spans="5:12" x14ac:dyDescent="0.45">
      <c r="E254" s="3" t="e">
        <f t="shared" si="26"/>
        <v>#VALUE!</v>
      </c>
      <c r="F254">
        <f t="shared" si="27"/>
        <v>247</v>
      </c>
      <c r="G254" s="5">
        <f t="shared" si="23"/>
        <v>0</v>
      </c>
      <c r="H254" s="1">
        <f t="shared" si="24"/>
        <v>0</v>
      </c>
      <c r="I254" s="1">
        <f t="shared" si="21"/>
        <v>0</v>
      </c>
      <c r="K254" s="1">
        <f>K253-I254-J254</f>
        <v>0</v>
      </c>
      <c r="L254" s="91" t="b">
        <f t="shared" si="22"/>
        <v>1</v>
      </c>
    </row>
    <row r="255" spans="5:12" x14ac:dyDescent="0.45">
      <c r="E255" s="3" t="e">
        <f t="shared" si="26"/>
        <v>#VALUE!</v>
      </c>
      <c r="F255">
        <f t="shared" si="27"/>
        <v>248</v>
      </c>
      <c r="G255" s="5">
        <f t="shared" si="23"/>
        <v>0</v>
      </c>
      <c r="H255" s="1">
        <f t="shared" si="24"/>
        <v>0</v>
      </c>
      <c r="I255" s="1">
        <f t="shared" si="21"/>
        <v>0</v>
      </c>
      <c r="K255" s="1">
        <f t="shared" si="25"/>
        <v>0</v>
      </c>
      <c r="L255" s="91" t="b">
        <f t="shared" si="22"/>
        <v>1</v>
      </c>
    </row>
    <row r="256" spans="5:12" x14ac:dyDescent="0.45">
      <c r="E256" s="3" t="e">
        <f t="shared" si="26"/>
        <v>#VALUE!</v>
      </c>
      <c r="F256">
        <f t="shared" si="27"/>
        <v>249</v>
      </c>
      <c r="G256" s="5">
        <f t="shared" si="23"/>
        <v>0</v>
      </c>
      <c r="H256" s="1">
        <f t="shared" si="24"/>
        <v>0</v>
      </c>
      <c r="I256" s="1">
        <f t="shared" si="21"/>
        <v>0</v>
      </c>
      <c r="K256" s="1">
        <f t="shared" si="25"/>
        <v>0</v>
      </c>
      <c r="L256" s="91" t="b">
        <f t="shared" si="22"/>
        <v>1</v>
      </c>
    </row>
    <row r="257" spans="5:12" x14ac:dyDescent="0.45">
      <c r="E257" s="3" t="e">
        <f t="shared" si="26"/>
        <v>#VALUE!</v>
      </c>
      <c r="F257">
        <f t="shared" si="27"/>
        <v>250</v>
      </c>
      <c r="G257" s="5">
        <f t="shared" si="23"/>
        <v>0</v>
      </c>
      <c r="H257" s="1">
        <f t="shared" si="24"/>
        <v>0</v>
      </c>
      <c r="I257" s="1">
        <f t="shared" si="21"/>
        <v>0</v>
      </c>
      <c r="K257" s="1">
        <f t="shared" si="25"/>
        <v>0</v>
      </c>
      <c r="L257" s="91" t="b">
        <f t="shared" si="22"/>
        <v>1</v>
      </c>
    </row>
    <row r="258" spans="5:12" x14ac:dyDescent="0.45">
      <c r="E258" s="3" t="e">
        <f t="shared" si="26"/>
        <v>#VALUE!</v>
      </c>
      <c r="F258">
        <f t="shared" si="27"/>
        <v>251</v>
      </c>
      <c r="G258" s="5">
        <f t="shared" si="23"/>
        <v>0</v>
      </c>
      <c r="H258" s="1">
        <f t="shared" si="24"/>
        <v>0</v>
      </c>
      <c r="I258" s="1">
        <f t="shared" si="21"/>
        <v>0</v>
      </c>
      <c r="K258" s="1">
        <f t="shared" si="25"/>
        <v>0</v>
      </c>
      <c r="L258" s="91" t="b">
        <f t="shared" si="22"/>
        <v>1</v>
      </c>
    </row>
    <row r="259" spans="5:12" x14ac:dyDescent="0.45">
      <c r="E259" s="3" t="e">
        <f t="shared" si="26"/>
        <v>#VALUE!</v>
      </c>
      <c r="F259">
        <f t="shared" si="27"/>
        <v>252</v>
      </c>
      <c r="G259" s="5">
        <f t="shared" si="23"/>
        <v>0</v>
      </c>
      <c r="H259" s="1">
        <f t="shared" si="24"/>
        <v>0</v>
      </c>
      <c r="I259" s="1">
        <f t="shared" si="21"/>
        <v>0</v>
      </c>
      <c r="K259" s="1">
        <f t="shared" si="25"/>
        <v>0</v>
      </c>
      <c r="L259" s="91" t="b">
        <f t="shared" si="22"/>
        <v>1</v>
      </c>
    </row>
    <row r="260" spans="5:12" x14ac:dyDescent="0.45">
      <c r="E260" s="3" t="e">
        <f t="shared" si="26"/>
        <v>#VALUE!</v>
      </c>
      <c r="F260">
        <f t="shared" si="27"/>
        <v>253</v>
      </c>
      <c r="G260" s="5">
        <f t="shared" si="23"/>
        <v>0</v>
      </c>
      <c r="H260" s="1">
        <f t="shared" si="24"/>
        <v>0</v>
      </c>
      <c r="I260" s="1">
        <f t="shared" si="21"/>
        <v>0</v>
      </c>
      <c r="K260" s="1">
        <f t="shared" si="25"/>
        <v>0</v>
      </c>
      <c r="L260" s="91" t="b">
        <f t="shared" si="22"/>
        <v>1</v>
      </c>
    </row>
    <row r="261" spans="5:12" x14ac:dyDescent="0.45">
      <c r="E261" s="3" t="e">
        <f t="shared" si="26"/>
        <v>#VALUE!</v>
      </c>
      <c r="F261">
        <f t="shared" si="27"/>
        <v>254</v>
      </c>
      <c r="G261" s="5">
        <f t="shared" si="23"/>
        <v>0</v>
      </c>
      <c r="H261" s="1">
        <f t="shared" si="24"/>
        <v>0</v>
      </c>
      <c r="I261" s="1">
        <f t="shared" si="21"/>
        <v>0</v>
      </c>
      <c r="K261" s="1">
        <f t="shared" si="25"/>
        <v>0</v>
      </c>
      <c r="L261" s="91" t="b">
        <f t="shared" si="22"/>
        <v>1</v>
      </c>
    </row>
    <row r="262" spans="5:12" x14ac:dyDescent="0.45">
      <c r="E262" s="3" t="e">
        <f t="shared" si="26"/>
        <v>#VALUE!</v>
      </c>
      <c r="F262">
        <f t="shared" si="27"/>
        <v>255</v>
      </c>
      <c r="G262" s="5">
        <f t="shared" si="23"/>
        <v>0</v>
      </c>
      <c r="H262" s="1">
        <f t="shared" si="24"/>
        <v>0</v>
      </c>
      <c r="I262" s="1">
        <f t="shared" si="21"/>
        <v>0</v>
      </c>
      <c r="K262" s="1">
        <f t="shared" si="25"/>
        <v>0</v>
      </c>
      <c r="L262" s="91" t="b">
        <f t="shared" si="22"/>
        <v>1</v>
      </c>
    </row>
    <row r="263" spans="5:12" x14ac:dyDescent="0.45">
      <c r="E263" s="3" t="e">
        <f t="shared" si="26"/>
        <v>#VALUE!</v>
      </c>
      <c r="F263">
        <f t="shared" si="27"/>
        <v>256</v>
      </c>
      <c r="G263" s="5">
        <f t="shared" si="23"/>
        <v>0</v>
      </c>
      <c r="H263" s="1">
        <f t="shared" si="24"/>
        <v>0</v>
      </c>
      <c r="I263" s="1">
        <f t="shared" si="21"/>
        <v>0</v>
      </c>
      <c r="K263" s="1">
        <f t="shared" si="25"/>
        <v>0</v>
      </c>
      <c r="L263" s="91" t="b">
        <f t="shared" si="22"/>
        <v>1</v>
      </c>
    </row>
    <row r="264" spans="5:12" x14ac:dyDescent="0.45">
      <c r="E264" s="3" t="e">
        <f t="shared" si="26"/>
        <v>#VALUE!</v>
      </c>
      <c r="F264">
        <f t="shared" si="27"/>
        <v>257</v>
      </c>
      <c r="G264" s="5">
        <f t="shared" si="23"/>
        <v>0</v>
      </c>
      <c r="H264" s="1">
        <f t="shared" si="24"/>
        <v>0</v>
      </c>
      <c r="I264" s="1">
        <f t="shared" ref="I264:I327" si="28">G264-H264</f>
        <v>0</v>
      </c>
      <c r="K264" s="1">
        <f t="shared" si="25"/>
        <v>0</v>
      </c>
      <c r="L264" s="91" t="b">
        <f t="shared" ref="L264:L327" si="29">ROUND(K264,1)=0</f>
        <v>1</v>
      </c>
    </row>
    <row r="265" spans="5:12" x14ac:dyDescent="0.45">
      <c r="E265" s="3" t="e">
        <f t="shared" si="26"/>
        <v>#VALUE!</v>
      </c>
      <c r="F265">
        <f t="shared" si="27"/>
        <v>258</v>
      </c>
      <c r="G265" s="5">
        <f t="shared" ref="G265:G328" si="30">IF(L264=TRUE,0,ABS(IF($B$9&lt;(K264+(K264*(($B$5/$B$7)))),$B$9,(K264+(K264*(($B$5/$B$7)))))))</f>
        <v>0</v>
      </c>
      <c r="H265" s="1">
        <f t="shared" ref="H265:H328" si="31">K264*($B$5)/$B$7</f>
        <v>0</v>
      </c>
      <c r="I265" s="1">
        <f t="shared" si="28"/>
        <v>0</v>
      </c>
      <c r="K265" s="1">
        <f t="shared" ref="K265:K328" si="32">K264-I265-J265</f>
        <v>0</v>
      </c>
      <c r="L265" s="91" t="b">
        <f t="shared" si="29"/>
        <v>1</v>
      </c>
    </row>
    <row r="266" spans="5:12" x14ac:dyDescent="0.45">
      <c r="E266" s="3" t="e">
        <f t="shared" ref="E266:E329" si="33">DATE(YEAR(E265),MONTH(E265)+1,DAY(E265))</f>
        <v>#VALUE!</v>
      </c>
      <c r="F266">
        <f t="shared" ref="F266:F329" si="34">F265+1</f>
        <v>259</v>
      </c>
      <c r="G266" s="5">
        <f t="shared" si="30"/>
        <v>0</v>
      </c>
      <c r="H266" s="1">
        <f t="shared" si="31"/>
        <v>0</v>
      </c>
      <c r="I266" s="1">
        <f t="shared" si="28"/>
        <v>0</v>
      </c>
      <c r="K266" s="1">
        <f t="shared" si="32"/>
        <v>0</v>
      </c>
      <c r="L266" s="91" t="b">
        <f t="shared" si="29"/>
        <v>1</v>
      </c>
    </row>
    <row r="267" spans="5:12" x14ac:dyDescent="0.45">
      <c r="E267" s="3" t="e">
        <f t="shared" si="33"/>
        <v>#VALUE!</v>
      </c>
      <c r="F267">
        <f t="shared" si="34"/>
        <v>260</v>
      </c>
      <c r="G267" s="5">
        <f t="shared" si="30"/>
        <v>0</v>
      </c>
      <c r="H267" s="1">
        <f t="shared" si="31"/>
        <v>0</v>
      </c>
      <c r="I267" s="1">
        <f t="shared" si="28"/>
        <v>0</v>
      </c>
      <c r="K267" s="1">
        <f t="shared" si="32"/>
        <v>0</v>
      </c>
      <c r="L267" s="91" t="b">
        <f t="shared" si="29"/>
        <v>1</v>
      </c>
    </row>
    <row r="268" spans="5:12" x14ac:dyDescent="0.45">
      <c r="E268" s="3" t="e">
        <f t="shared" si="33"/>
        <v>#VALUE!</v>
      </c>
      <c r="F268">
        <f t="shared" si="34"/>
        <v>261</v>
      </c>
      <c r="G268" s="5">
        <f t="shared" si="30"/>
        <v>0</v>
      </c>
      <c r="H268" s="1">
        <f t="shared" si="31"/>
        <v>0</v>
      </c>
      <c r="I268" s="1">
        <f t="shared" si="28"/>
        <v>0</v>
      </c>
      <c r="K268" s="1">
        <f t="shared" si="32"/>
        <v>0</v>
      </c>
      <c r="L268" s="91" t="b">
        <f t="shared" si="29"/>
        <v>1</v>
      </c>
    </row>
    <row r="269" spans="5:12" x14ac:dyDescent="0.45">
      <c r="E269" s="3" t="e">
        <f t="shared" si="33"/>
        <v>#VALUE!</v>
      </c>
      <c r="F269">
        <f t="shared" si="34"/>
        <v>262</v>
      </c>
      <c r="G269" s="5">
        <f t="shared" si="30"/>
        <v>0</v>
      </c>
      <c r="H269" s="1">
        <f t="shared" si="31"/>
        <v>0</v>
      </c>
      <c r="I269" s="1">
        <f t="shared" si="28"/>
        <v>0</v>
      </c>
      <c r="K269" s="1">
        <f t="shared" si="32"/>
        <v>0</v>
      </c>
      <c r="L269" s="91" t="b">
        <f t="shared" si="29"/>
        <v>1</v>
      </c>
    </row>
    <row r="270" spans="5:12" x14ac:dyDescent="0.45">
      <c r="E270" s="3" t="e">
        <f t="shared" si="33"/>
        <v>#VALUE!</v>
      </c>
      <c r="F270">
        <f t="shared" si="34"/>
        <v>263</v>
      </c>
      <c r="G270" s="5">
        <f t="shared" si="30"/>
        <v>0</v>
      </c>
      <c r="H270" s="1">
        <f t="shared" si="31"/>
        <v>0</v>
      </c>
      <c r="I270" s="1">
        <f t="shared" si="28"/>
        <v>0</v>
      </c>
      <c r="K270" s="1">
        <f t="shared" si="32"/>
        <v>0</v>
      </c>
      <c r="L270" s="91" t="b">
        <f t="shared" si="29"/>
        <v>1</v>
      </c>
    </row>
    <row r="271" spans="5:12" x14ac:dyDescent="0.45">
      <c r="E271" s="3" t="e">
        <f t="shared" si="33"/>
        <v>#VALUE!</v>
      </c>
      <c r="F271">
        <f t="shared" si="34"/>
        <v>264</v>
      </c>
      <c r="G271" s="5">
        <f t="shared" si="30"/>
        <v>0</v>
      </c>
      <c r="H271" s="1">
        <f t="shared" si="31"/>
        <v>0</v>
      </c>
      <c r="I271" s="1">
        <f t="shared" si="28"/>
        <v>0</v>
      </c>
      <c r="K271" s="1">
        <f t="shared" si="32"/>
        <v>0</v>
      </c>
      <c r="L271" s="91" t="b">
        <f t="shared" si="29"/>
        <v>1</v>
      </c>
    </row>
    <row r="272" spans="5:12" x14ac:dyDescent="0.45">
      <c r="E272" s="3" t="e">
        <f t="shared" si="33"/>
        <v>#VALUE!</v>
      </c>
      <c r="F272">
        <f t="shared" si="34"/>
        <v>265</v>
      </c>
      <c r="G272" s="5">
        <f t="shared" si="30"/>
        <v>0</v>
      </c>
      <c r="H272" s="1">
        <f t="shared" si="31"/>
        <v>0</v>
      </c>
      <c r="I272" s="1">
        <f t="shared" si="28"/>
        <v>0</v>
      </c>
      <c r="K272" s="1">
        <f t="shared" si="32"/>
        <v>0</v>
      </c>
      <c r="L272" s="91" t="b">
        <f t="shared" si="29"/>
        <v>1</v>
      </c>
    </row>
    <row r="273" spans="5:12" x14ac:dyDescent="0.45">
      <c r="E273" s="3" t="e">
        <f t="shared" si="33"/>
        <v>#VALUE!</v>
      </c>
      <c r="F273">
        <f t="shared" si="34"/>
        <v>266</v>
      </c>
      <c r="G273" s="5">
        <f t="shared" si="30"/>
        <v>0</v>
      </c>
      <c r="H273" s="1">
        <f t="shared" si="31"/>
        <v>0</v>
      </c>
      <c r="I273" s="1">
        <f t="shared" si="28"/>
        <v>0</v>
      </c>
      <c r="K273" s="1">
        <f t="shared" si="32"/>
        <v>0</v>
      </c>
      <c r="L273" s="91" t="b">
        <f t="shared" si="29"/>
        <v>1</v>
      </c>
    </row>
    <row r="274" spans="5:12" x14ac:dyDescent="0.45">
      <c r="E274" s="3" t="e">
        <f t="shared" si="33"/>
        <v>#VALUE!</v>
      </c>
      <c r="F274">
        <f t="shared" si="34"/>
        <v>267</v>
      </c>
      <c r="G274" s="5">
        <f t="shared" si="30"/>
        <v>0</v>
      </c>
      <c r="H274" s="1">
        <f t="shared" si="31"/>
        <v>0</v>
      </c>
      <c r="I274" s="1">
        <f t="shared" si="28"/>
        <v>0</v>
      </c>
      <c r="K274" s="1">
        <f t="shared" si="32"/>
        <v>0</v>
      </c>
      <c r="L274" s="91" t="b">
        <f t="shared" si="29"/>
        <v>1</v>
      </c>
    </row>
    <row r="275" spans="5:12" x14ac:dyDescent="0.45">
      <c r="E275" s="3" t="e">
        <f t="shared" si="33"/>
        <v>#VALUE!</v>
      </c>
      <c r="F275">
        <f t="shared" si="34"/>
        <v>268</v>
      </c>
      <c r="G275" s="5">
        <f t="shared" si="30"/>
        <v>0</v>
      </c>
      <c r="H275" s="1">
        <f t="shared" si="31"/>
        <v>0</v>
      </c>
      <c r="I275" s="1">
        <f t="shared" si="28"/>
        <v>0</v>
      </c>
      <c r="K275" s="1">
        <f t="shared" si="32"/>
        <v>0</v>
      </c>
      <c r="L275" s="91" t="b">
        <f t="shared" si="29"/>
        <v>1</v>
      </c>
    </row>
    <row r="276" spans="5:12" x14ac:dyDescent="0.45">
      <c r="E276" s="3" t="e">
        <f t="shared" si="33"/>
        <v>#VALUE!</v>
      </c>
      <c r="F276">
        <f t="shared" si="34"/>
        <v>269</v>
      </c>
      <c r="G276" s="5">
        <f t="shared" si="30"/>
        <v>0</v>
      </c>
      <c r="H276" s="1">
        <f t="shared" si="31"/>
        <v>0</v>
      </c>
      <c r="I276" s="1">
        <f t="shared" si="28"/>
        <v>0</v>
      </c>
      <c r="K276" s="1">
        <f t="shared" si="32"/>
        <v>0</v>
      </c>
      <c r="L276" s="91" t="b">
        <f t="shared" si="29"/>
        <v>1</v>
      </c>
    </row>
    <row r="277" spans="5:12" x14ac:dyDescent="0.45">
      <c r="E277" s="3" t="e">
        <f t="shared" si="33"/>
        <v>#VALUE!</v>
      </c>
      <c r="F277">
        <f t="shared" si="34"/>
        <v>270</v>
      </c>
      <c r="G277" s="5">
        <f t="shared" si="30"/>
        <v>0</v>
      </c>
      <c r="H277" s="1">
        <f t="shared" si="31"/>
        <v>0</v>
      </c>
      <c r="I277" s="1">
        <f t="shared" si="28"/>
        <v>0</v>
      </c>
      <c r="K277" s="1">
        <f t="shared" si="32"/>
        <v>0</v>
      </c>
      <c r="L277" s="91" t="b">
        <f t="shared" si="29"/>
        <v>1</v>
      </c>
    </row>
    <row r="278" spans="5:12" x14ac:dyDescent="0.45">
      <c r="E278" s="3" t="e">
        <f t="shared" si="33"/>
        <v>#VALUE!</v>
      </c>
      <c r="F278">
        <f t="shared" si="34"/>
        <v>271</v>
      </c>
      <c r="G278" s="5">
        <f t="shared" si="30"/>
        <v>0</v>
      </c>
      <c r="H278" s="1">
        <f t="shared" si="31"/>
        <v>0</v>
      </c>
      <c r="I278" s="1">
        <f t="shared" si="28"/>
        <v>0</v>
      </c>
      <c r="K278" s="1">
        <f t="shared" si="32"/>
        <v>0</v>
      </c>
      <c r="L278" s="91" t="b">
        <f t="shared" si="29"/>
        <v>1</v>
      </c>
    </row>
    <row r="279" spans="5:12" x14ac:dyDescent="0.45">
      <c r="E279" s="3" t="e">
        <f t="shared" si="33"/>
        <v>#VALUE!</v>
      </c>
      <c r="F279">
        <f t="shared" si="34"/>
        <v>272</v>
      </c>
      <c r="G279" s="5">
        <f t="shared" si="30"/>
        <v>0</v>
      </c>
      <c r="H279" s="1">
        <f t="shared" si="31"/>
        <v>0</v>
      </c>
      <c r="I279" s="1">
        <f t="shared" si="28"/>
        <v>0</v>
      </c>
      <c r="K279" s="1">
        <f t="shared" si="32"/>
        <v>0</v>
      </c>
      <c r="L279" s="91" t="b">
        <f t="shared" si="29"/>
        <v>1</v>
      </c>
    </row>
    <row r="280" spans="5:12" x14ac:dyDescent="0.45">
      <c r="E280" s="3" t="e">
        <f t="shared" si="33"/>
        <v>#VALUE!</v>
      </c>
      <c r="F280">
        <f t="shared" si="34"/>
        <v>273</v>
      </c>
      <c r="G280" s="5">
        <f t="shared" si="30"/>
        <v>0</v>
      </c>
      <c r="H280" s="1">
        <f t="shared" si="31"/>
        <v>0</v>
      </c>
      <c r="I280" s="1">
        <f t="shared" si="28"/>
        <v>0</v>
      </c>
      <c r="K280" s="1">
        <f t="shared" si="32"/>
        <v>0</v>
      </c>
      <c r="L280" s="91" t="b">
        <f t="shared" si="29"/>
        <v>1</v>
      </c>
    </row>
    <row r="281" spans="5:12" x14ac:dyDescent="0.45">
      <c r="E281" s="3" t="e">
        <f t="shared" si="33"/>
        <v>#VALUE!</v>
      </c>
      <c r="F281">
        <f t="shared" si="34"/>
        <v>274</v>
      </c>
      <c r="G281" s="5">
        <f t="shared" si="30"/>
        <v>0</v>
      </c>
      <c r="H281" s="1">
        <f t="shared" si="31"/>
        <v>0</v>
      </c>
      <c r="I281" s="1">
        <f t="shared" si="28"/>
        <v>0</v>
      </c>
      <c r="K281" s="1">
        <f t="shared" si="32"/>
        <v>0</v>
      </c>
      <c r="L281" s="91" t="b">
        <f t="shared" si="29"/>
        <v>1</v>
      </c>
    </row>
    <row r="282" spans="5:12" x14ac:dyDescent="0.45">
      <c r="E282" s="3" t="e">
        <f t="shared" si="33"/>
        <v>#VALUE!</v>
      </c>
      <c r="F282">
        <f t="shared" si="34"/>
        <v>275</v>
      </c>
      <c r="G282" s="5">
        <f t="shared" si="30"/>
        <v>0</v>
      </c>
      <c r="H282" s="1">
        <f t="shared" si="31"/>
        <v>0</v>
      </c>
      <c r="I282" s="1">
        <f t="shared" si="28"/>
        <v>0</v>
      </c>
      <c r="K282" s="1">
        <f t="shared" si="32"/>
        <v>0</v>
      </c>
      <c r="L282" s="91" t="b">
        <f t="shared" si="29"/>
        <v>1</v>
      </c>
    </row>
    <row r="283" spans="5:12" x14ac:dyDescent="0.45">
      <c r="E283" s="3" t="e">
        <f t="shared" si="33"/>
        <v>#VALUE!</v>
      </c>
      <c r="F283">
        <f t="shared" si="34"/>
        <v>276</v>
      </c>
      <c r="G283" s="5">
        <f t="shared" si="30"/>
        <v>0</v>
      </c>
      <c r="H283" s="1">
        <f t="shared" si="31"/>
        <v>0</v>
      </c>
      <c r="I283" s="1">
        <f t="shared" si="28"/>
        <v>0</v>
      </c>
      <c r="K283" s="1">
        <f t="shared" si="32"/>
        <v>0</v>
      </c>
      <c r="L283" s="91" t="b">
        <f t="shared" si="29"/>
        <v>1</v>
      </c>
    </row>
    <row r="284" spans="5:12" x14ac:dyDescent="0.45">
      <c r="E284" s="3" t="e">
        <f t="shared" si="33"/>
        <v>#VALUE!</v>
      </c>
      <c r="F284">
        <f t="shared" si="34"/>
        <v>277</v>
      </c>
      <c r="G284" s="5">
        <f t="shared" si="30"/>
        <v>0</v>
      </c>
      <c r="H284" s="1">
        <f t="shared" si="31"/>
        <v>0</v>
      </c>
      <c r="I284" s="1">
        <f t="shared" si="28"/>
        <v>0</v>
      </c>
      <c r="K284" s="1">
        <f t="shared" si="32"/>
        <v>0</v>
      </c>
      <c r="L284" s="91" t="b">
        <f t="shared" si="29"/>
        <v>1</v>
      </c>
    </row>
    <row r="285" spans="5:12" x14ac:dyDescent="0.45">
      <c r="E285" s="3" t="e">
        <f t="shared" si="33"/>
        <v>#VALUE!</v>
      </c>
      <c r="F285">
        <f t="shared" si="34"/>
        <v>278</v>
      </c>
      <c r="G285" s="5">
        <f t="shared" si="30"/>
        <v>0</v>
      </c>
      <c r="H285" s="1">
        <f t="shared" si="31"/>
        <v>0</v>
      </c>
      <c r="I285" s="1">
        <f t="shared" si="28"/>
        <v>0</v>
      </c>
      <c r="K285" s="1">
        <f t="shared" si="32"/>
        <v>0</v>
      </c>
      <c r="L285" s="91" t="b">
        <f t="shared" si="29"/>
        <v>1</v>
      </c>
    </row>
    <row r="286" spans="5:12" x14ac:dyDescent="0.45">
      <c r="E286" s="3" t="e">
        <f t="shared" si="33"/>
        <v>#VALUE!</v>
      </c>
      <c r="F286">
        <f t="shared" si="34"/>
        <v>279</v>
      </c>
      <c r="G286" s="5">
        <f t="shared" si="30"/>
        <v>0</v>
      </c>
      <c r="H286" s="1">
        <f t="shared" si="31"/>
        <v>0</v>
      </c>
      <c r="I286" s="1">
        <f t="shared" si="28"/>
        <v>0</v>
      </c>
      <c r="K286" s="1">
        <f t="shared" si="32"/>
        <v>0</v>
      </c>
      <c r="L286" s="91" t="b">
        <f t="shared" si="29"/>
        <v>1</v>
      </c>
    </row>
    <row r="287" spans="5:12" x14ac:dyDescent="0.45">
      <c r="E287" s="3" t="e">
        <f t="shared" si="33"/>
        <v>#VALUE!</v>
      </c>
      <c r="F287">
        <f t="shared" si="34"/>
        <v>280</v>
      </c>
      <c r="G287" s="5">
        <f t="shared" si="30"/>
        <v>0</v>
      </c>
      <c r="H287" s="1">
        <f t="shared" si="31"/>
        <v>0</v>
      </c>
      <c r="I287" s="1">
        <f t="shared" si="28"/>
        <v>0</v>
      </c>
      <c r="K287" s="1">
        <f t="shared" si="32"/>
        <v>0</v>
      </c>
      <c r="L287" s="91" t="b">
        <f t="shared" si="29"/>
        <v>1</v>
      </c>
    </row>
    <row r="288" spans="5:12" x14ac:dyDescent="0.45">
      <c r="E288" s="3" t="e">
        <f t="shared" si="33"/>
        <v>#VALUE!</v>
      </c>
      <c r="F288">
        <f t="shared" si="34"/>
        <v>281</v>
      </c>
      <c r="G288" s="5">
        <f t="shared" si="30"/>
        <v>0</v>
      </c>
      <c r="H288" s="1">
        <f t="shared" si="31"/>
        <v>0</v>
      </c>
      <c r="I288" s="1">
        <f t="shared" si="28"/>
        <v>0</v>
      </c>
      <c r="K288" s="1">
        <f t="shared" si="32"/>
        <v>0</v>
      </c>
      <c r="L288" s="91" t="b">
        <f t="shared" si="29"/>
        <v>1</v>
      </c>
    </row>
    <row r="289" spans="5:12" x14ac:dyDescent="0.45">
      <c r="E289" s="3" t="e">
        <f t="shared" si="33"/>
        <v>#VALUE!</v>
      </c>
      <c r="F289">
        <f t="shared" si="34"/>
        <v>282</v>
      </c>
      <c r="G289" s="5">
        <f t="shared" si="30"/>
        <v>0</v>
      </c>
      <c r="H289" s="1">
        <f t="shared" si="31"/>
        <v>0</v>
      </c>
      <c r="I289" s="1">
        <f t="shared" si="28"/>
        <v>0</v>
      </c>
      <c r="K289" s="1">
        <f t="shared" si="32"/>
        <v>0</v>
      </c>
      <c r="L289" s="91" t="b">
        <f t="shared" si="29"/>
        <v>1</v>
      </c>
    </row>
    <row r="290" spans="5:12" x14ac:dyDescent="0.45">
      <c r="E290" s="3" t="e">
        <f t="shared" si="33"/>
        <v>#VALUE!</v>
      </c>
      <c r="F290">
        <f t="shared" si="34"/>
        <v>283</v>
      </c>
      <c r="G290" s="5">
        <f t="shared" si="30"/>
        <v>0</v>
      </c>
      <c r="H290" s="1">
        <f t="shared" si="31"/>
        <v>0</v>
      </c>
      <c r="I290" s="1">
        <f t="shared" si="28"/>
        <v>0</v>
      </c>
      <c r="K290" s="1">
        <f t="shared" si="32"/>
        <v>0</v>
      </c>
      <c r="L290" s="91" t="b">
        <f t="shared" si="29"/>
        <v>1</v>
      </c>
    </row>
    <row r="291" spans="5:12" x14ac:dyDescent="0.45">
      <c r="E291" s="3" t="e">
        <f t="shared" si="33"/>
        <v>#VALUE!</v>
      </c>
      <c r="F291">
        <f t="shared" si="34"/>
        <v>284</v>
      </c>
      <c r="G291" s="5">
        <f t="shared" si="30"/>
        <v>0</v>
      </c>
      <c r="H291" s="1">
        <f t="shared" si="31"/>
        <v>0</v>
      </c>
      <c r="I291" s="1">
        <f t="shared" si="28"/>
        <v>0</v>
      </c>
      <c r="K291" s="1">
        <f t="shared" si="32"/>
        <v>0</v>
      </c>
      <c r="L291" s="91" t="b">
        <f t="shared" si="29"/>
        <v>1</v>
      </c>
    </row>
    <row r="292" spans="5:12" x14ac:dyDescent="0.45">
      <c r="E292" s="3" t="e">
        <f t="shared" si="33"/>
        <v>#VALUE!</v>
      </c>
      <c r="F292">
        <f t="shared" si="34"/>
        <v>285</v>
      </c>
      <c r="G292" s="5">
        <f t="shared" si="30"/>
        <v>0</v>
      </c>
      <c r="H292" s="1">
        <f t="shared" si="31"/>
        <v>0</v>
      </c>
      <c r="I292" s="1">
        <f t="shared" si="28"/>
        <v>0</v>
      </c>
      <c r="K292" s="1">
        <f t="shared" si="32"/>
        <v>0</v>
      </c>
      <c r="L292" s="91" t="b">
        <f t="shared" si="29"/>
        <v>1</v>
      </c>
    </row>
    <row r="293" spans="5:12" x14ac:dyDescent="0.45">
      <c r="E293" s="3" t="e">
        <f t="shared" si="33"/>
        <v>#VALUE!</v>
      </c>
      <c r="F293">
        <f t="shared" si="34"/>
        <v>286</v>
      </c>
      <c r="G293" s="5">
        <f t="shared" si="30"/>
        <v>0</v>
      </c>
      <c r="H293" s="1">
        <f t="shared" si="31"/>
        <v>0</v>
      </c>
      <c r="I293" s="1">
        <f t="shared" si="28"/>
        <v>0</v>
      </c>
      <c r="K293" s="1">
        <f t="shared" si="32"/>
        <v>0</v>
      </c>
      <c r="L293" s="91" t="b">
        <f t="shared" si="29"/>
        <v>1</v>
      </c>
    </row>
    <row r="294" spans="5:12" x14ac:dyDescent="0.45">
      <c r="E294" s="3" t="e">
        <f t="shared" si="33"/>
        <v>#VALUE!</v>
      </c>
      <c r="F294">
        <f t="shared" si="34"/>
        <v>287</v>
      </c>
      <c r="G294" s="5">
        <f t="shared" si="30"/>
        <v>0</v>
      </c>
      <c r="H294" s="1">
        <f t="shared" si="31"/>
        <v>0</v>
      </c>
      <c r="I294" s="1">
        <f t="shared" si="28"/>
        <v>0</v>
      </c>
      <c r="K294" s="1">
        <f t="shared" si="32"/>
        <v>0</v>
      </c>
      <c r="L294" s="91" t="b">
        <f t="shared" si="29"/>
        <v>1</v>
      </c>
    </row>
    <row r="295" spans="5:12" x14ac:dyDescent="0.45">
      <c r="E295" s="3" t="e">
        <f t="shared" si="33"/>
        <v>#VALUE!</v>
      </c>
      <c r="F295">
        <f t="shared" si="34"/>
        <v>288</v>
      </c>
      <c r="G295" s="5">
        <f t="shared" si="30"/>
        <v>0</v>
      </c>
      <c r="H295" s="1">
        <f t="shared" si="31"/>
        <v>0</v>
      </c>
      <c r="I295" s="1">
        <f t="shared" si="28"/>
        <v>0</v>
      </c>
      <c r="K295" s="1">
        <f t="shared" si="32"/>
        <v>0</v>
      </c>
      <c r="L295" s="91" t="b">
        <f t="shared" si="29"/>
        <v>1</v>
      </c>
    </row>
    <row r="296" spans="5:12" x14ac:dyDescent="0.45">
      <c r="E296" s="3" t="e">
        <f t="shared" si="33"/>
        <v>#VALUE!</v>
      </c>
      <c r="F296">
        <f t="shared" si="34"/>
        <v>289</v>
      </c>
      <c r="G296" s="5">
        <f t="shared" si="30"/>
        <v>0</v>
      </c>
      <c r="H296" s="1">
        <f t="shared" si="31"/>
        <v>0</v>
      </c>
      <c r="I296" s="1">
        <f t="shared" si="28"/>
        <v>0</v>
      </c>
      <c r="K296" s="1">
        <f t="shared" si="32"/>
        <v>0</v>
      </c>
      <c r="L296" s="91" t="b">
        <f t="shared" si="29"/>
        <v>1</v>
      </c>
    </row>
    <row r="297" spans="5:12" x14ac:dyDescent="0.45">
      <c r="E297" s="3" t="e">
        <f t="shared" si="33"/>
        <v>#VALUE!</v>
      </c>
      <c r="F297">
        <f t="shared" si="34"/>
        <v>290</v>
      </c>
      <c r="G297" s="5">
        <f t="shared" si="30"/>
        <v>0</v>
      </c>
      <c r="H297" s="1">
        <f t="shared" si="31"/>
        <v>0</v>
      </c>
      <c r="I297" s="1">
        <f t="shared" si="28"/>
        <v>0</v>
      </c>
      <c r="K297" s="1">
        <f t="shared" si="32"/>
        <v>0</v>
      </c>
      <c r="L297" s="91" t="b">
        <f t="shared" si="29"/>
        <v>1</v>
      </c>
    </row>
    <row r="298" spans="5:12" x14ac:dyDescent="0.45">
      <c r="E298" s="3" t="e">
        <f t="shared" si="33"/>
        <v>#VALUE!</v>
      </c>
      <c r="F298">
        <f t="shared" si="34"/>
        <v>291</v>
      </c>
      <c r="G298" s="5">
        <f t="shared" si="30"/>
        <v>0</v>
      </c>
      <c r="H298" s="1">
        <f t="shared" si="31"/>
        <v>0</v>
      </c>
      <c r="I298" s="1">
        <f t="shared" si="28"/>
        <v>0</v>
      </c>
      <c r="K298" s="1">
        <f t="shared" si="32"/>
        <v>0</v>
      </c>
      <c r="L298" s="91" t="b">
        <f t="shared" si="29"/>
        <v>1</v>
      </c>
    </row>
    <row r="299" spans="5:12" x14ac:dyDescent="0.45">
      <c r="E299" s="3" t="e">
        <f t="shared" si="33"/>
        <v>#VALUE!</v>
      </c>
      <c r="F299">
        <f t="shared" si="34"/>
        <v>292</v>
      </c>
      <c r="G299" s="5">
        <f t="shared" si="30"/>
        <v>0</v>
      </c>
      <c r="H299" s="1">
        <f t="shared" si="31"/>
        <v>0</v>
      </c>
      <c r="I299" s="1">
        <f t="shared" si="28"/>
        <v>0</v>
      </c>
      <c r="K299" s="1">
        <f t="shared" si="32"/>
        <v>0</v>
      </c>
      <c r="L299" s="91" t="b">
        <f t="shared" si="29"/>
        <v>1</v>
      </c>
    </row>
    <row r="300" spans="5:12" x14ac:dyDescent="0.45">
      <c r="E300" s="3" t="e">
        <f t="shared" si="33"/>
        <v>#VALUE!</v>
      </c>
      <c r="F300">
        <f t="shared" si="34"/>
        <v>293</v>
      </c>
      <c r="G300" s="5">
        <f t="shared" si="30"/>
        <v>0</v>
      </c>
      <c r="H300" s="1">
        <f t="shared" si="31"/>
        <v>0</v>
      </c>
      <c r="I300" s="1">
        <f t="shared" si="28"/>
        <v>0</v>
      </c>
      <c r="K300" s="1">
        <f t="shared" si="32"/>
        <v>0</v>
      </c>
      <c r="L300" s="91" t="b">
        <f t="shared" si="29"/>
        <v>1</v>
      </c>
    </row>
    <row r="301" spans="5:12" x14ac:dyDescent="0.45">
      <c r="E301" s="3" t="e">
        <f t="shared" si="33"/>
        <v>#VALUE!</v>
      </c>
      <c r="F301">
        <f t="shared" si="34"/>
        <v>294</v>
      </c>
      <c r="G301" s="5">
        <f t="shared" si="30"/>
        <v>0</v>
      </c>
      <c r="H301" s="1">
        <f t="shared" si="31"/>
        <v>0</v>
      </c>
      <c r="I301" s="1">
        <f t="shared" si="28"/>
        <v>0</v>
      </c>
      <c r="K301" s="1">
        <f t="shared" si="32"/>
        <v>0</v>
      </c>
      <c r="L301" s="91" t="b">
        <f t="shared" si="29"/>
        <v>1</v>
      </c>
    </row>
    <row r="302" spans="5:12" x14ac:dyDescent="0.45">
      <c r="E302" s="3" t="e">
        <f t="shared" si="33"/>
        <v>#VALUE!</v>
      </c>
      <c r="F302">
        <f t="shared" si="34"/>
        <v>295</v>
      </c>
      <c r="G302" s="5">
        <f t="shared" si="30"/>
        <v>0</v>
      </c>
      <c r="H302" s="1">
        <f t="shared" si="31"/>
        <v>0</v>
      </c>
      <c r="I302" s="1">
        <f t="shared" si="28"/>
        <v>0</v>
      </c>
      <c r="K302" s="1">
        <f t="shared" si="32"/>
        <v>0</v>
      </c>
      <c r="L302" s="91" t="b">
        <f t="shared" si="29"/>
        <v>1</v>
      </c>
    </row>
    <row r="303" spans="5:12" x14ac:dyDescent="0.45">
      <c r="E303" s="3" t="e">
        <f t="shared" si="33"/>
        <v>#VALUE!</v>
      </c>
      <c r="F303">
        <f t="shared" si="34"/>
        <v>296</v>
      </c>
      <c r="G303" s="5">
        <f t="shared" si="30"/>
        <v>0</v>
      </c>
      <c r="H303" s="1">
        <f t="shared" si="31"/>
        <v>0</v>
      </c>
      <c r="I303" s="1">
        <f t="shared" si="28"/>
        <v>0</v>
      </c>
      <c r="K303" s="1">
        <f t="shared" si="32"/>
        <v>0</v>
      </c>
      <c r="L303" s="91" t="b">
        <f t="shared" si="29"/>
        <v>1</v>
      </c>
    </row>
    <row r="304" spans="5:12" x14ac:dyDescent="0.45">
      <c r="E304" s="3" t="e">
        <f t="shared" si="33"/>
        <v>#VALUE!</v>
      </c>
      <c r="F304">
        <f t="shared" si="34"/>
        <v>297</v>
      </c>
      <c r="G304" s="5">
        <f t="shared" si="30"/>
        <v>0</v>
      </c>
      <c r="H304" s="1">
        <f t="shared" si="31"/>
        <v>0</v>
      </c>
      <c r="I304" s="1">
        <f t="shared" si="28"/>
        <v>0</v>
      </c>
      <c r="K304" s="1">
        <f t="shared" si="32"/>
        <v>0</v>
      </c>
      <c r="L304" s="91" t="b">
        <f t="shared" si="29"/>
        <v>1</v>
      </c>
    </row>
    <row r="305" spans="5:12" x14ac:dyDescent="0.45">
      <c r="E305" s="3" t="e">
        <f t="shared" si="33"/>
        <v>#VALUE!</v>
      </c>
      <c r="F305">
        <f t="shared" si="34"/>
        <v>298</v>
      </c>
      <c r="G305" s="5">
        <f t="shared" si="30"/>
        <v>0</v>
      </c>
      <c r="H305" s="1">
        <f t="shared" si="31"/>
        <v>0</v>
      </c>
      <c r="I305" s="1">
        <f t="shared" si="28"/>
        <v>0</v>
      </c>
      <c r="K305" s="1">
        <f t="shared" si="32"/>
        <v>0</v>
      </c>
      <c r="L305" s="91" t="b">
        <f t="shared" si="29"/>
        <v>1</v>
      </c>
    </row>
    <row r="306" spans="5:12" x14ac:dyDescent="0.45">
      <c r="E306" s="3" t="e">
        <f t="shared" si="33"/>
        <v>#VALUE!</v>
      </c>
      <c r="F306">
        <f t="shared" si="34"/>
        <v>299</v>
      </c>
      <c r="G306" s="5">
        <f t="shared" si="30"/>
        <v>0</v>
      </c>
      <c r="H306" s="1">
        <f t="shared" si="31"/>
        <v>0</v>
      </c>
      <c r="I306" s="1">
        <f t="shared" si="28"/>
        <v>0</v>
      </c>
      <c r="K306" s="1">
        <f t="shared" si="32"/>
        <v>0</v>
      </c>
      <c r="L306" s="91" t="b">
        <f t="shared" si="29"/>
        <v>1</v>
      </c>
    </row>
    <row r="307" spans="5:12" x14ac:dyDescent="0.45">
      <c r="E307" s="3" t="e">
        <f t="shared" si="33"/>
        <v>#VALUE!</v>
      </c>
      <c r="F307">
        <f t="shared" si="34"/>
        <v>300</v>
      </c>
      <c r="G307" s="5">
        <f t="shared" si="30"/>
        <v>0</v>
      </c>
      <c r="H307" s="1">
        <f t="shared" si="31"/>
        <v>0</v>
      </c>
      <c r="I307" s="1">
        <f t="shared" si="28"/>
        <v>0</v>
      </c>
      <c r="K307" s="1">
        <f t="shared" si="32"/>
        <v>0</v>
      </c>
      <c r="L307" s="91" t="b">
        <f t="shared" si="29"/>
        <v>1</v>
      </c>
    </row>
    <row r="308" spans="5:12" x14ac:dyDescent="0.45">
      <c r="E308" s="3" t="e">
        <f t="shared" si="33"/>
        <v>#VALUE!</v>
      </c>
      <c r="F308">
        <f t="shared" si="34"/>
        <v>301</v>
      </c>
      <c r="G308" s="5">
        <f t="shared" si="30"/>
        <v>0</v>
      </c>
      <c r="H308" s="1">
        <f t="shared" si="31"/>
        <v>0</v>
      </c>
      <c r="I308" s="1">
        <f t="shared" si="28"/>
        <v>0</v>
      </c>
      <c r="K308" s="1">
        <f t="shared" si="32"/>
        <v>0</v>
      </c>
      <c r="L308" s="91" t="b">
        <f t="shared" si="29"/>
        <v>1</v>
      </c>
    </row>
    <row r="309" spans="5:12" x14ac:dyDescent="0.45">
      <c r="E309" s="3" t="e">
        <f t="shared" si="33"/>
        <v>#VALUE!</v>
      </c>
      <c r="F309">
        <f t="shared" si="34"/>
        <v>302</v>
      </c>
      <c r="G309" s="5">
        <f t="shared" si="30"/>
        <v>0</v>
      </c>
      <c r="H309" s="1">
        <f t="shared" si="31"/>
        <v>0</v>
      </c>
      <c r="I309" s="1">
        <f t="shared" si="28"/>
        <v>0</v>
      </c>
      <c r="K309" s="1">
        <f t="shared" si="32"/>
        <v>0</v>
      </c>
      <c r="L309" s="91" t="b">
        <f t="shared" si="29"/>
        <v>1</v>
      </c>
    </row>
    <row r="310" spans="5:12" x14ac:dyDescent="0.45">
      <c r="E310" s="3" t="e">
        <f t="shared" si="33"/>
        <v>#VALUE!</v>
      </c>
      <c r="F310">
        <f t="shared" si="34"/>
        <v>303</v>
      </c>
      <c r="G310" s="5">
        <f t="shared" si="30"/>
        <v>0</v>
      </c>
      <c r="H310" s="1">
        <f t="shared" si="31"/>
        <v>0</v>
      </c>
      <c r="I310" s="1">
        <f t="shared" si="28"/>
        <v>0</v>
      </c>
      <c r="K310" s="1">
        <f t="shared" si="32"/>
        <v>0</v>
      </c>
      <c r="L310" s="91" t="b">
        <f t="shared" si="29"/>
        <v>1</v>
      </c>
    </row>
    <row r="311" spans="5:12" x14ac:dyDescent="0.45">
      <c r="E311" s="3" t="e">
        <f t="shared" si="33"/>
        <v>#VALUE!</v>
      </c>
      <c r="F311">
        <f t="shared" si="34"/>
        <v>304</v>
      </c>
      <c r="G311" s="5">
        <f t="shared" si="30"/>
        <v>0</v>
      </c>
      <c r="H311" s="1">
        <f t="shared" si="31"/>
        <v>0</v>
      </c>
      <c r="I311" s="1">
        <f t="shared" si="28"/>
        <v>0</v>
      </c>
      <c r="K311" s="1">
        <f t="shared" si="32"/>
        <v>0</v>
      </c>
      <c r="L311" s="91" t="b">
        <f t="shared" si="29"/>
        <v>1</v>
      </c>
    </row>
    <row r="312" spans="5:12" x14ac:dyDescent="0.45">
      <c r="E312" s="3" t="e">
        <f t="shared" si="33"/>
        <v>#VALUE!</v>
      </c>
      <c r="F312">
        <f t="shared" si="34"/>
        <v>305</v>
      </c>
      <c r="G312" s="5">
        <f t="shared" si="30"/>
        <v>0</v>
      </c>
      <c r="H312" s="1">
        <f t="shared" si="31"/>
        <v>0</v>
      </c>
      <c r="I312" s="1">
        <f t="shared" si="28"/>
        <v>0</v>
      </c>
      <c r="K312" s="1">
        <f t="shared" si="32"/>
        <v>0</v>
      </c>
      <c r="L312" s="91" t="b">
        <f t="shared" si="29"/>
        <v>1</v>
      </c>
    </row>
    <row r="313" spans="5:12" x14ac:dyDescent="0.45">
      <c r="E313" s="3" t="e">
        <f t="shared" si="33"/>
        <v>#VALUE!</v>
      </c>
      <c r="F313">
        <f t="shared" si="34"/>
        <v>306</v>
      </c>
      <c r="G313" s="5">
        <f t="shared" si="30"/>
        <v>0</v>
      </c>
      <c r="H313" s="1">
        <f t="shared" si="31"/>
        <v>0</v>
      </c>
      <c r="I313" s="1">
        <f t="shared" si="28"/>
        <v>0</v>
      </c>
      <c r="K313" s="1">
        <f t="shared" si="32"/>
        <v>0</v>
      </c>
      <c r="L313" s="91" t="b">
        <f t="shared" si="29"/>
        <v>1</v>
      </c>
    </row>
    <row r="314" spans="5:12" x14ac:dyDescent="0.45">
      <c r="E314" s="3" t="e">
        <f t="shared" si="33"/>
        <v>#VALUE!</v>
      </c>
      <c r="F314">
        <f t="shared" si="34"/>
        <v>307</v>
      </c>
      <c r="G314" s="5">
        <f t="shared" si="30"/>
        <v>0</v>
      </c>
      <c r="H314" s="1">
        <f t="shared" si="31"/>
        <v>0</v>
      </c>
      <c r="I314" s="1">
        <f t="shared" si="28"/>
        <v>0</v>
      </c>
      <c r="K314" s="1">
        <f t="shared" si="32"/>
        <v>0</v>
      </c>
      <c r="L314" s="91" t="b">
        <f t="shared" si="29"/>
        <v>1</v>
      </c>
    </row>
    <row r="315" spans="5:12" x14ac:dyDescent="0.45">
      <c r="E315" s="3" t="e">
        <f t="shared" si="33"/>
        <v>#VALUE!</v>
      </c>
      <c r="F315">
        <f t="shared" si="34"/>
        <v>308</v>
      </c>
      <c r="G315" s="5">
        <f t="shared" si="30"/>
        <v>0</v>
      </c>
      <c r="H315" s="1">
        <f t="shared" si="31"/>
        <v>0</v>
      </c>
      <c r="I315" s="1">
        <f t="shared" si="28"/>
        <v>0</v>
      </c>
      <c r="K315" s="1">
        <f t="shared" si="32"/>
        <v>0</v>
      </c>
      <c r="L315" s="91" t="b">
        <f t="shared" si="29"/>
        <v>1</v>
      </c>
    </row>
    <row r="316" spans="5:12" x14ac:dyDescent="0.45">
      <c r="E316" s="3" t="e">
        <f t="shared" si="33"/>
        <v>#VALUE!</v>
      </c>
      <c r="F316">
        <f t="shared" si="34"/>
        <v>309</v>
      </c>
      <c r="G316" s="5">
        <f t="shared" si="30"/>
        <v>0</v>
      </c>
      <c r="H316" s="1">
        <f t="shared" si="31"/>
        <v>0</v>
      </c>
      <c r="I316" s="1">
        <f t="shared" si="28"/>
        <v>0</v>
      </c>
      <c r="K316" s="1">
        <f t="shared" si="32"/>
        <v>0</v>
      </c>
      <c r="L316" s="91" t="b">
        <f t="shared" si="29"/>
        <v>1</v>
      </c>
    </row>
    <row r="317" spans="5:12" x14ac:dyDescent="0.45">
      <c r="E317" s="3" t="e">
        <f t="shared" si="33"/>
        <v>#VALUE!</v>
      </c>
      <c r="F317">
        <f t="shared" si="34"/>
        <v>310</v>
      </c>
      <c r="G317" s="5">
        <f t="shared" si="30"/>
        <v>0</v>
      </c>
      <c r="H317" s="1">
        <f t="shared" si="31"/>
        <v>0</v>
      </c>
      <c r="I317" s="1">
        <f t="shared" si="28"/>
        <v>0</v>
      </c>
      <c r="K317" s="1">
        <f t="shared" si="32"/>
        <v>0</v>
      </c>
      <c r="L317" s="91" t="b">
        <f t="shared" si="29"/>
        <v>1</v>
      </c>
    </row>
    <row r="318" spans="5:12" x14ac:dyDescent="0.45">
      <c r="E318" s="3" t="e">
        <f t="shared" si="33"/>
        <v>#VALUE!</v>
      </c>
      <c r="F318">
        <f t="shared" si="34"/>
        <v>311</v>
      </c>
      <c r="G318" s="5">
        <f t="shared" si="30"/>
        <v>0</v>
      </c>
      <c r="H318" s="1">
        <f t="shared" si="31"/>
        <v>0</v>
      </c>
      <c r="I318" s="1">
        <f t="shared" si="28"/>
        <v>0</v>
      </c>
      <c r="K318" s="1">
        <f t="shared" si="32"/>
        <v>0</v>
      </c>
      <c r="L318" s="91" t="b">
        <f t="shared" si="29"/>
        <v>1</v>
      </c>
    </row>
    <row r="319" spans="5:12" x14ac:dyDescent="0.45">
      <c r="E319" s="3" t="e">
        <f t="shared" si="33"/>
        <v>#VALUE!</v>
      </c>
      <c r="F319">
        <f t="shared" si="34"/>
        <v>312</v>
      </c>
      <c r="G319" s="5">
        <f t="shared" si="30"/>
        <v>0</v>
      </c>
      <c r="H319" s="1">
        <f t="shared" si="31"/>
        <v>0</v>
      </c>
      <c r="I319" s="1">
        <f t="shared" si="28"/>
        <v>0</v>
      </c>
      <c r="K319" s="1">
        <f t="shared" si="32"/>
        <v>0</v>
      </c>
      <c r="L319" s="91" t="b">
        <f t="shared" si="29"/>
        <v>1</v>
      </c>
    </row>
    <row r="320" spans="5:12" x14ac:dyDescent="0.45">
      <c r="E320" s="3" t="e">
        <f t="shared" si="33"/>
        <v>#VALUE!</v>
      </c>
      <c r="F320">
        <f t="shared" si="34"/>
        <v>313</v>
      </c>
      <c r="G320" s="5">
        <f t="shared" si="30"/>
        <v>0</v>
      </c>
      <c r="H320" s="1">
        <f t="shared" si="31"/>
        <v>0</v>
      </c>
      <c r="I320" s="1">
        <f t="shared" si="28"/>
        <v>0</v>
      </c>
      <c r="K320" s="1">
        <f t="shared" si="32"/>
        <v>0</v>
      </c>
      <c r="L320" s="91" t="b">
        <f t="shared" si="29"/>
        <v>1</v>
      </c>
    </row>
    <row r="321" spans="5:12" x14ac:dyDescent="0.45">
      <c r="E321" s="3" t="e">
        <f t="shared" si="33"/>
        <v>#VALUE!</v>
      </c>
      <c r="F321">
        <f t="shared" si="34"/>
        <v>314</v>
      </c>
      <c r="G321" s="5">
        <f t="shared" si="30"/>
        <v>0</v>
      </c>
      <c r="H321" s="1">
        <f t="shared" si="31"/>
        <v>0</v>
      </c>
      <c r="I321" s="1">
        <f t="shared" si="28"/>
        <v>0</v>
      </c>
      <c r="K321" s="1">
        <f t="shared" si="32"/>
        <v>0</v>
      </c>
      <c r="L321" s="91" t="b">
        <f t="shared" si="29"/>
        <v>1</v>
      </c>
    </row>
    <row r="322" spans="5:12" x14ac:dyDescent="0.45">
      <c r="E322" s="3" t="e">
        <f t="shared" si="33"/>
        <v>#VALUE!</v>
      </c>
      <c r="F322">
        <f t="shared" si="34"/>
        <v>315</v>
      </c>
      <c r="G322" s="5">
        <f t="shared" si="30"/>
        <v>0</v>
      </c>
      <c r="H322" s="1">
        <f t="shared" si="31"/>
        <v>0</v>
      </c>
      <c r="I322" s="1">
        <f t="shared" si="28"/>
        <v>0</v>
      </c>
      <c r="K322" s="1">
        <f t="shared" si="32"/>
        <v>0</v>
      </c>
      <c r="L322" s="91" t="b">
        <f t="shared" si="29"/>
        <v>1</v>
      </c>
    </row>
    <row r="323" spans="5:12" x14ac:dyDescent="0.45">
      <c r="E323" s="3" t="e">
        <f t="shared" si="33"/>
        <v>#VALUE!</v>
      </c>
      <c r="F323">
        <f t="shared" si="34"/>
        <v>316</v>
      </c>
      <c r="G323" s="5">
        <f t="shared" si="30"/>
        <v>0</v>
      </c>
      <c r="H323" s="1">
        <f t="shared" si="31"/>
        <v>0</v>
      </c>
      <c r="I323" s="1">
        <f t="shared" si="28"/>
        <v>0</v>
      </c>
      <c r="K323" s="1">
        <f t="shared" si="32"/>
        <v>0</v>
      </c>
      <c r="L323" s="91" t="b">
        <f t="shared" si="29"/>
        <v>1</v>
      </c>
    </row>
    <row r="324" spans="5:12" x14ac:dyDescent="0.45">
      <c r="E324" s="3" t="e">
        <f t="shared" si="33"/>
        <v>#VALUE!</v>
      </c>
      <c r="F324">
        <f t="shared" si="34"/>
        <v>317</v>
      </c>
      <c r="G324" s="5">
        <f t="shared" si="30"/>
        <v>0</v>
      </c>
      <c r="H324" s="1">
        <f t="shared" si="31"/>
        <v>0</v>
      </c>
      <c r="I324" s="1">
        <f t="shared" si="28"/>
        <v>0</v>
      </c>
      <c r="K324" s="1">
        <f t="shared" si="32"/>
        <v>0</v>
      </c>
      <c r="L324" s="91" t="b">
        <f t="shared" si="29"/>
        <v>1</v>
      </c>
    </row>
    <row r="325" spans="5:12" x14ac:dyDescent="0.45">
      <c r="E325" s="3" t="e">
        <f t="shared" si="33"/>
        <v>#VALUE!</v>
      </c>
      <c r="F325">
        <f t="shared" si="34"/>
        <v>318</v>
      </c>
      <c r="G325" s="5">
        <f t="shared" si="30"/>
        <v>0</v>
      </c>
      <c r="H325" s="1">
        <f t="shared" si="31"/>
        <v>0</v>
      </c>
      <c r="I325" s="1">
        <f t="shared" si="28"/>
        <v>0</v>
      </c>
      <c r="K325" s="1">
        <f t="shared" si="32"/>
        <v>0</v>
      </c>
      <c r="L325" s="91" t="b">
        <f t="shared" si="29"/>
        <v>1</v>
      </c>
    </row>
    <row r="326" spans="5:12" x14ac:dyDescent="0.45">
      <c r="E326" s="3" t="e">
        <f t="shared" si="33"/>
        <v>#VALUE!</v>
      </c>
      <c r="F326">
        <f t="shared" si="34"/>
        <v>319</v>
      </c>
      <c r="G326" s="5">
        <f t="shared" si="30"/>
        <v>0</v>
      </c>
      <c r="H326" s="1">
        <f t="shared" si="31"/>
        <v>0</v>
      </c>
      <c r="I326" s="1">
        <f t="shared" si="28"/>
        <v>0</v>
      </c>
      <c r="K326" s="1">
        <f t="shared" si="32"/>
        <v>0</v>
      </c>
      <c r="L326" s="91" t="b">
        <f t="shared" si="29"/>
        <v>1</v>
      </c>
    </row>
    <row r="327" spans="5:12" x14ac:dyDescent="0.45">
      <c r="E327" s="3" t="e">
        <f t="shared" si="33"/>
        <v>#VALUE!</v>
      </c>
      <c r="F327">
        <f t="shared" si="34"/>
        <v>320</v>
      </c>
      <c r="G327" s="5">
        <f t="shared" si="30"/>
        <v>0</v>
      </c>
      <c r="H327" s="1">
        <f t="shared" si="31"/>
        <v>0</v>
      </c>
      <c r="I327" s="1">
        <f t="shared" si="28"/>
        <v>0</v>
      </c>
      <c r="K327" s="1">
        <f t="shared" si="32"/>
        <v>0</v>
      </c>
      <c r="L327" s="91" t="b">
        <f t="shared" si="29"/>
        <v>1</v>
      </c>
    </row>
    <row r="328" spans="5:12" x14ac:dyDescent="0.45">
      <c r="E328" s="3" t="e">
        <f t="shared" si="33"/>
        <v>#VALUE!</v>
      </c>
      <c r="F328">
        <f t="shared" si="34"/>
        <v>321</v>
      </c>
      <c r="G328" s="5">
        <f t="shared" si="30"/>
        <v>0</v>
      </c>
      <c r="H328" s="1">
        <f t="shared" si="31"/>
        <v>0</v>
      </c>
      <c r="I328" s="1">
        <f t="shared" ref="I328:I367" si="35">G328-H328</f>
        <v>0</v>
      </c>
      <c r="K328" s="1">
        <f t="shared" si="32"/>
        <v>0</v>
      </c>
      <c r="L328" s="91" t="b">
        <f t="shared" ref="L328:L367" si="36">ROUND(K328,1)=0</f>
        <v>1</v>
      </c>
    </row>
    <row r="329" spans="5:12" x14ac:dyDescent="0.45">
      <c r="E329" s="3" t="e">
        <f t="shared" si="33"/>
        <v>#VALUE!</v>
      </c>
      <c r="F329">
        <f t="shared" si="34"/>
        <v>322</v>
      </c>
      <c r="G329" s="5">
        <f t="shared" ref="G329:G367" si="37">IF(L328=TRUE,0,ABS(IF($B$9&lt;(K328+(K328*(($B$5/$B$7)))),$B$9,(K328+(K328*(($B$5/$B$7)))))))</f>
        <v>0</v>
      </c>
      <c r="H329" s="1">
        <f t="shared" ref="H329:H367" si="38">K328*($B$5)/$B$7</f>
        <v>0</v>
      </c>
      <c r="I329" s="1">
        <f t="shared" si="35"/>
        <v>0</v>
      </c>
      <c r="K329" s="1">
        <f t="shared" ref="K329:K367" si="39">K328-I329-J329</f>
        <v>0</v>
      </c>
      <c r="L329" s="91" t="b">
        <f t="shared" si="36"/>
        <v>1</v>
      </c>
    </row>
    <row r="330" spans="5:12" x14ac:dyDescent="0.45">
      <c r="E330" s="3" t="e">
        <f t="shared" ref="E330:E367" si="40">DATE(YEAR(E329),MONTH(E329)+1,DAY(E329))</f>
        <v>#VALUE!</v>
      </c>
      <c r="F330">
        <f t="shared" ref="F330:F367" si="41">F329+1</f>
        <v>323</v>
      </c>
      <c r="G330" s="5">
        <f t="shared" si="37"/>
        <v>0</v>
      </c>
      <c r="H330" s="1">
        <f t="shared" si="38"/>
        <v>0</v>
      </c>
      <c r="I330" s="1">
        <f t="shared" si="35"/>
        <v>0</v>
      </c>
      <c r="K330" s="1">
        <f t="shared" si="39"/>
        <v>0</v>
      </c>
      <c r="L330" s="91" t="b">
        <f t="shared" si="36"/>
        <v>1</v>
      </c>
    </row>
    <row r="331" spans="5:12" x14ac:dyDescent="0.45">
      <c r="E331" s="3" t="e">
        <f t="shared" si="40"/>
        <v>#VALUE!</v>
      </c>
      <c r="F331">
        <f t="shared" si="41"/>
        <v>324</v>
      </c>
      <c r="G331" s="5">
        <f t="shared" si="37"/>
        <v>0</v>
      </c>
      <c r="H331" s="1">
        <f t="shared" si="38"/>
        <v>0</v>
      </c>
      <c r="I331" s="1">
        <f t="shared" si="35"/>
        <v>0</v>
      </c>
      <c r="K331" s="1">
        <f t="shared" si="39"/>
        <v>0</v>
      </c>
      <c r="L331" s="91" t="b">
        <f t="shared" si="36"/>
        <v>1</v>
      </c>
    </row>
    <row r="332" spans="5:12" x14ac:dyDescent="0.45">
      <c r="E332" s="3" t="e">
        <f t="shared" si="40"/>
        <v>#VALUE!</v>
      </c>
      <c r="F332">
        <f t="shared" si="41"/>
        <v>325</v>
      </c>
      <c r="G332" s="5">
        <f t="shared" si="37"/>
        <v>0</v>
      </c>
      <c r="H332" s="1">
        <f t="shared" si="38"/>
        <v>0</v>
      </c>
      <c r="I332" s="1">
        <f t="shared" si="35"/>
        <v>0</v>
      </c>
      <c r="K332" s="1">
        <f t="shared" si="39"/>
        <v>0</v>
      </c>
      <c r="L332" s="91" t="b">
        <f t="shared" si="36"/>
        <v>1</v>
      </c>
    </row>
    <row r="333" spans="5:12" x14ac:dyDescent="0.45">
      <c r="E333" s="3" t="e">
        <f t="shared" si="40"/>
        <v>#VALUE!</v>
      </c>
      <c r="F333">
        <f t="shared" si="41"/>
        <v>326</v>
      </c>
      <c r="G333" s="5">
        <f t="shared" si="37"/>
        <v>0</v>
      </c>
      <c r="H333" s="1">
        <f t="shared" si="38"/>
        <v>0</v>
      </c>
      <c r="I333" s="1">
        <f t="shared" si="35"/>
        <v>0</v>
      </c>
      <c r="K333" s="1">
        <f t="shared" si="39"/>
        <v>0</v>
      </c>
      <c r="L333" s="91" t="b">
        <f t="shared" si="36"/>
        <v>1</v>
      </c>
    </row>
    <row r="334" spans="5:12" x14ac:dyDescent="0.45">
      <c r="E334" s="3" t="e">
        <f t="shared" si="40"/>
        <v>#VALUE!</v>
      </c>
      <c r="F334">
        <f t="shared" si="41"/>
        <v>327</v>
      </c>
      <c r="G334" s="5">
        <f t="shared" si="37"/>
        <v>0</v>
      </c>
      <c r="H334" s="1">
        <f t="shared" si="38"/>
        <v>0</v>
      </c>
      <c r="I334" s="1">
        <f t="shared" si="35"/>
        <v>0</v>
      </c>
      <c r="K334" s="1">
        <f t="shared" si="39"/>
        <v>0</v>
      </c>
      <c r="L334" s="91" t="b">
        <f t="shared" si="36"/>
        <v>1</v>
      </c>
    </row>
    <row r="335" spans="5:12" x14ac:dyDescent="0.45">
      <c r="E335" s="3" t="e">
        <f t="shared" si="40"/>
        <v>#VALUE!</v>
      </c>
      <c r="F335">
        <f t="shared" si="41"/>
        <v>328</v>
      </c>
      <c r="G335" s="5">
        <f t="shared" si="37"/>
        <v>0</v>
      </c>
      <c r="H335" s="1">
        <f t="shared" si="38"/>
        <v>0</v>
      </c>
      <c r="I335" s="1">
        <f t="shared" si="35"/>
        <v>0</v>
      </c>
      <c r="K335" s="1">
        <f t="shared" si="39"/>
        <v>0</v>
      </c>
      <c r="L335" s="91" t="b">
        <f t="shared" si="36"/>
        <v>1</v>
      </c>
    </row>
    <row r="336" spans="5:12" x14ac:dyDescent="0.45">
      <c r="E336" s="3" t="e">
        <f t="shared" si="40"/>
        <v>#VALUE!</v>
      </c>
      <c r="F336">
        <f t="shared" si="41"/>
        <v>329</v>
      </c>
      <c r="G336" s="5">
        <f t="shared" si="37"/>
        <v>0</v>
      </c>
      <c r="H336" s="1">
        <f t="shared" si="38"/>
        <v>0</v>
      </c>
      <c r="I336" s="1">
        <f t="shared" si="35"/>
        <v>0</v>
      </c>
      <c r="K336" s="1">
        <f t="shared" si="39"/>
        <v>0</v>
      </c>
      <c r="L336" s="91" t="b">
        <f t="shared" si="36"/>
        <v>1</v>
      </c>
    </row>
    <row r="337" spans="5:12" x14ac:dyDescent="0.45">
      <c r="E337" s="3" t="e">
        <f t="shared" si="40"/>
        <v>#VALUE!</v>
      </c>
      <c r="F337">
        <f t="shared" si="41"/>
        <v>330</v>
      </c>
      <c r="G337" s="5">
        <f t="shared" si="37"/>
        <v>0</v>
      </c>
      <c r="H337" s="1">
        <f t="shared" si="38"/>
        <v>0</v>
      </c>
      <c r="I337" s="1">
        <f t="shared" si="35"/>
        <v>0</v>
      </c>
      <c r="K337" s="1">
        <f t="shared" si="39"/>
        <v>0</v>
      </c>
      <c r="L337" s="91" t="b">
        <f t="shared" si="36"/>
        <v>1</v>
      </c>
    </row>
    <row r="338" spans="5:12" x14ac:dyDescent="0.45">
      <c r="E338" s="3" t="e">
        <f t="shared" si="40"/>
        <v>#VALUE!</v>
      </c>
      <c r="F338">
        <f t="shared" si="41"/>
        <v>331</v>
      </c>
      <c r="G338" s="5">
        <f t="shared" si="37"/>
        <v>0</v>
      </c>
      <c r="H338" s="1">
        <f t="shared" si="38"/>
        <v>0</v>
      </c>
      <c r="I338" s="1">
        <f t="shared" si="35"/>
        <v>0</v>
      </c>
      <c r="K338" s="1">
        <f t="shared" si="39"/>
        <v>0</v>
      </c>
      <c r="L338" s="91" t="b">
        <f t="shared" si="36"/>
        <v>1</v>
      </c>
    </row>
    <row r="339" spans="5:12" x14ac:dyDescent="0.45">
      <c r="E339" s="3" t="e">
        <f t="shared" si="40"/>
        <v>#VALUE!</v>
      </c>
      <c r="F339">
        <f t="shared" si="41"/>
        <v>332</v>
      </c>
      <c r="G339" s="5">
        <f t="shared" si="37"/>
        <v>0</v>
      </c>
      <c r="H339" s="1">
        <f t="shared" si="38"/>
        <v>0</v>
      </c>
      <c r="I339" s="1">
        <f t="shared" si="35"/>
        <v>0</v>
      </c>
      <c r="K339" s="1">
        <f t="shared" si="39"/>
        <v>0</v>
      </c>
      <c r="L339" s="91" t="b">
        <f t="shared" si="36"/>
        <v>1</v>
      </c>
    </row>
    <row r="340" spans="5:12" x14ac:dyDescent="0.45">
      <c r="E340" s="3" t="e">
        <f t="shared" si="40"/>
        <v>#VALUE!</v>
      </c>
      <c r="F340">
        <f t="shared" si="41"/>
        <v>333</v>
      </c>
      <c r="G340" s="5">
        <f t="shared" si="37"/>
        <v>0</v>
      </c>
      <c r="H340" s="1">
        <f t="shared" si="38"/>
        <v>0</v>
      </c>
      <c r="I340" s="1">
        <f t="shared" si="35"/>
        <v>0</v>
      </c>
      <c r="K340" s="1">
        <f t="shared" si="39"/>
        <v>0</v>
      </c>
      <c r="L340" s="91" t="b">
        <f t="shared" si="36"/>
        <v>1</v>
      </c>
    </row>
    <row r="341" spans="5:12" x14ac:dyDescent="0.45">
      <c r="E341" s="3" t="e">
        <f t="shared" si="40"/>
        <v>#VALUE!</v>
      </c>
      <c r="F341">
        <f t="shared" si="41"/>
        <v>334</v>
      </c>
      <c r="G341" s="5">
        <f t="shared" si="37"/>
        <v>0</v>
      </c>
      <c r="H341" s="1">
        <f t="shared" si="38"/>
        <v>0</v>
      </c>
      <c r="I341" s="1">
        <f t="shared" si="35"/>
        <v>0</v>
      </c>
      <c r="K341" s="1">
        <f t="shared" si="39"/>
        <v>0</v>
      </c>
      <c r="L341" s="91" t="b">
        <f t="shared" si="36"/>
        <v>1</v>
      </c>
    </row>
    <row r="342" spans="5:12" x14ac:dyDescent="0.45">
      <c r="E342" s="3" t="e">
        <f t="shared" si="40"/>
        <v>#VALUE!</v>
      </c>
      <c r="F342">
        <f t="shared" si="41"/>
        <v>335</v>
      </c>
      <c r="G342" s="5">
        <f t="shared" si="37"/>
        <v>0</v>
      </c>
      <c r="H342" s="1">
        <f t="shared" si="38"/>
        <v>0</v>
      </c>
      <c r="I342" s="1">
        <f t="shared" si="35"/>
        <v>0</v>
      </c>
      <c r="K342" s="1">
        <f t="shared" si="39"/>
        <v>0</v>
      </c>
      <c r="L342" s="91" t="b">
        <f t="shared" si="36"/>
        <v>1</v>
      </c>
    </row>
    <row r="343" spans="5:12" x14ac:dyDescent="0.45">
      <c r="E343" s="3" t="e">
        <f t="shared" si="40"/>
        <v>#VALUE!</v>
      </c>
      <c r="F343">
        <f t="shared" si="41"/>
        <v>336</v>
      </c>
      <c r="G343" s="5">
        <f t="shared" si="37"/>
        <v>0</v>
      </c>
      <c r="H343" s="1">
        <f t="shared" si="38"/>
        <v>0</v>
      </c>
      <c r="I343" s="1">
        <f t="shared" si="35"/>
        <v>0</v>
      </c>
      <c r="K343" s="1">
        <f t="shared" si="39"/>
        <v>0</v>
      </c>
      <c r="L343" s="91" t="b">
        <f t="shared" si="36"/>
        <v>1</v>
      </c>
    </row>
    <row r="344" spans="5:12" x14ac:dyDescent="0.45">
      <c r="E344" s="3" t="e">
        <f t="shared" si="40"/>
        <v>#VALUE!</v>
      </c>
      <c r="F344">
        <f t="shared" si="41"/>
        <v>337</v>
      </c>
      <c r="G344" s="5">
        <f t="shared" si="37"/>
        <v>0</v>
      </c>
      <c r="H344" s="1">
        <f t="shared" si="38"/>
        <v>0</v>
      </c>
      <c r="I344" s="1">
        <f t="shared" si="35"/>
        <v>0</v>
      </c>
      <c r="K344" s="1">
        <f t="shared" si="39"/>
        <v>0</v>
      </c>
      <c r="L344" s="91" t="b">
        <f t="shared" si="36"/>
        <v>1</v>
      </c>
    </row>
    <row r="345" spans="5:12" x14ac:dyDescent="0.45">
      <c r="E345" s="3" t="e">
        <f t="shared" si="40"/>
        <v>#VALUE!</v>
      </c>
      <c r="F345">
        <f t="shared" si="41"/>
        <v>338</v>
      </c>
      <c r="G345" s="5">
        <f t="shared" si="37"/>
        <v>0</v>
      </c>
      <c r="H345" s="1">
        <f t="shared" si="38"/>
        <v>0</v>
      </c>
      <c r="I345" s="1">
        <f t="shared" si="35"/>
        <v>0</v>
      </c>
      <c r="K345" s="1">
        <f t="shared" si="39"/>
        <v>0</v>
      </c>
      <c r="L345" s="91" t="b">
        <f t="shared" si="36"/>
        <v>1</v>
      </c>
    </row>
    <row r="346" spans="5:12" x14ac:dyDescent="0.45">
      <c r="E346" s="3" t="e">
        <f t="shared" si="40"/>
        <v>#VALUE!</v>
      </c>
      <c r="F346">
        <f t="shared" si="41"/>
        <v>339</v>
      </c>
      <c r="G346" s="5">
        <f t="shared" si="37"/>
        <v>0</v>
      </c>
      <c r="H346" s="1">
        <f t="shared" si="38"/>
        <v>0</v>
      </c>
      <c r="I346" s="1">
        <f t="shared" si="35"/>
        <v>0</v>
      </c>
      <c r="K346" s="1">
        <f t="shared" si="39"/>
        <v>0</v>
      </c>
      <c r="L346" s="91" t="b">
        <f t="shared" si="36"/>
        <v>1</v>
      </c>
    </row>
    <row r="347" spans="5:12" x14ac:dyDescent="0.45">
      <c r="E347" s="3" t="e">
        <f t="shared" si="40"/>
        <v>#VALUE!</v>
      </c>
      <c r="F347">
        <f t="shared" si="41"/>
        <v>340</v>
      </c>
      <c r="G347" s="5">
        <f t="shared" si="37"/>
        <v>0</v>
      </c>
      <c r="H347" s="1">
        <f t="shared" si="38"/>
        <v>0</v>
      </c>
      <c r="I347" s="1">
        <f t="shared" si="35"/>
        <v>0</v>
      </c>
      <c r="K347" s="1">
        <f t="shared" si="39"/>
        <v>0</v>
      </c>
      <c r="L347" s="91" t="b">
        <f t="shared" si="36"/>
        <v>1</v>
      </c>
    </row>
    <row r="348" spans="5:12" x14ac:dyDescent="0.45">
      <c r="E348" s="3" t="e">
        <f t="shared" si="40"/>
        <v>#VALUE!</v>
      </c>
      <c r="F348">
        <f t="shared" si="41"/>
        <v>341</v>
      </c>
      <c r="G348" s="5">
        <f t="shared" si="37"/>
        <v>0</v>
      </c>
      <c r="H348" s="1">
        <f t="shared" si="38"/>
        <v>0</v>
      </c>
      <c r="I348" s="1">
        <f t="shared" si="35"/>
        <v>0</v>
      </c>
      <c r="K348" s="1">
        <f t="shared" si="39"/>
        <v>0</v>
      </c>
      <c r="L348" s="91" t="b">
        <f t="shared" si="36"/>
        <v>1</v>
      </c>
    </row>
    <row r="349" spans="5:12" x14ac:dyDescent="0.45">
      <c r="E349" s="3" t="e">
        <f t="shared" si="40"/>
        <v>#VALUE!</v>
      </c>
      <c r="F349">
        <f t="shared" si="41"/>
        <v>342</v>
      </c>
      <c r="G349" s="5">
        <f t="shared" si="37"/>
        <v>0</v>
      </c>
      <c r="H349" s="1">
        <f t="shared" si="38"/>
        <v>0</v>
      </c>
      <c r="I349" s="1">
        <f t="shared" si="35"/>
        <v>0</v>
      </c>
      <c r="K349" s="1">
        <f t="shared" si="39"/>
        <v>0</v>
      </c>
      <c r="L349" s="91" t="b">
        <f t="shared" si="36"/>
        <v>1</v>
      </c>
    </row>
    <row r="350" spans="5:12" x14ac:dyDescent="0.45">
      <c r="E350" s="3" t="e">
        <f t="shared" si="40"/>
        <v>#VALUE!</v>
      </c>
      <c r="F350">
        <f t="shared" si="41"/>
        <v>343</v>
      </c>
      <c r="G350" s="5">
        <f t="shared" si="37"/>
        <v>0</v>
      </c>
      <c r="H350" s="1">
        <f t="shared" si="38"/>
        <v>0</v>
      </c>
      <c r="I350" s="1">
        <f t="shared" si="35"/>
        <v>0</v>
      </c>
      <c r="K350" s="1">
        <f t="shared" si="39"/>
        <v>0</v>
      </c>
      <c r="L350" s="91" t="b">
        <f t="shared" si="36"/>
        <v>1</v>
      </c>
    </row>
    <row r="351" spans="5:12" x14ac:dyDescent="0.45">
      <c r="E351" s="3" t="e">
        <f t="shared" si="40"/>
        <v>#VALUE!</v>
      </c>
      <c r="F351">
        <f t="shared" si="41"/>
        <v>344</v>
      </c>
      <c r="G351" s="5">
        <f t="shared" si="37"/>
        <v>0</v>
      </c>
      <c r="H351" s="1">
        <f t="shared" si="38"/>
        <v>0</v>
      </c>
      <c r="I351" s="1">
        <f t="shared" si="35"/>
        <v>0</v>
      </c>
      <c r="K351" s="1">
        <f t="shared" si="39"/>
        <v>0</v>
      </c>
      <c r="L351" s="91" t="b">
        <f t="shared" si="36"/>
        <v>1</v>
      </c>
    </row>
    <row r="352" spans="5:12" x14ac:dyDescent="0.45">
      <c r="E352" s="3" t="e">
        <f t="shared" si="40"/>
        <v>#VALUE!</v>
      </c>
      <c r="F352">
        <f t="shared" si="41"/>
        <v>345</v>
      </c>
      <c r="G352" s="5">
        <f t="shared" si="37"/>
        <v>0</v>
      </c>
      <c r="H352" s="1">
        <f t="shared" si="38"/>
        <v>0</v>
      </c>
      <c r="I352" s="1">
        <f t="shared" si="35"/>
        <v>0</v>
      </c>
      <c r="K352" s="1">
        <f t="shared" si="39"/>
        <v>0</v>
      </c>
      <c r="L352" s="91" t="b">
        <f t="shared" si="36"/>
        <v>1</v>
      </c>
    </row>
    <row r="353" spans="5:12" x14ac:dyDescent="0.45">
      <c r="E353" s="3" t="e">
        <f t="shared" si="40"/>
        <v>#VALUE!</v>
      </c>
      <c r="F353">
        <f t="shared" si="41"/>
        <v>346</v>
      </c>
      <c r="G353" s="5">
        <f t="shared" si="37"/>
        <v>0</v>
      </c>
      <c r="H353" s="1">
        <f t="shared" si="38"/>
        <v>0</v>
      </c>
      <c r="I353" s="1">
        <f t="shared" si="35"/>
        <v>0</v>
      </c>
      <c r="K353" s="1">
        <f t="shared" si="39"/>
        <v>0</v>
      </c>
      <c r="L353" s="91" t="b">
        <f t="shared" si="36"/>
        <v>1</v>
      </c>
    </row>
    <row r="354" spans="5:12" x14ac:dyDescent="0.45">
      <c r="E354" s="3" t="e">
        <f t="shared" si="40"/>
        <v>#VALUE!</v>
      </c>
      <c r="F354">
        <f t="shared" si="41"/>
        <v>347</v>
      </c>
      <c r="G354" s="5">
        <f t="shared" si="37"/>
        <v>0</v>
      </c>
      <c r="H354" s="1">
        <f t="shared" si="38"/>
        <v>0</v>
      </c>
      <c r="I354" s="1">
        <f t="shared" si="35"/>
        <v>0</v>
      </c>
      <c r="K354" s="1">
        <f t="shared" si="39"/>
        <v>0</v>
      </c>
      <c r="L354" s="91" t="b">
        <f t="shared" si="36"/>
        <v>1</v>
      </c>
    </row>
    <row r="355" spans="5:12" x14ac:dyDescent="0.45">
      <c r="E355" s="3" t="e">
        <f t="shared" si="40"/>
        <v>#VALUE!</v>
      </c>
      <c r="F355">
        <f t="shared" si="41"/>
        <v>348</v>
      </c>
      <c r="G355" s="5">
        <f t="shared" si="37"/>
        <v>0</v>
      </c>
      <c r="H355" s="1">
        <f t="shared" si="38"/>
        <v>0</v>
      </c>
      <c r="I355" s="1">
        <f t="shared" si="35"/>
        <v>0</v>
      </c>
      <c r="K355" s="1">
        <f t="shared" si="39"/>
        <v>0</v>
      </c>
      <c r="L355" s="91" t="b">
        <f t="shared" si="36"/>
        <v>1</v>
      </c>
    </row>
    <row r="356" spans="5:12" x14ac:dyDescent="0.45">
      <c r="E356" s="3" t="e">
        <f t="shared" si="40"/>
        <v>#VALUE!</v>
      </c>
      <c r="F356">
        <f t="shared" si="41"/>
        <v>349</v>
      </c>
      <c r="G356" s="5">
        <f t="shared" si="37"/>
        <v>0</v>
      </c>
      <c r="H356" s="1">
        <f t="shared" si="38"/>
        <v>0</v>
      </c>
      <c r="I356" s="1">
        <f t="shared" si="35"/>
        <v>0</v>
      </c>
      <c r="K356" s="1">
        <f t="shared" si="39"/>
        <v>0</v>
      </c>
      <c r="L356" s="91" t="b">
        <f t="shared" si="36"/>
        <v>1</v>
      </c>
    </row>
    <row r="357" spans="5:12" x14ac:dyDescent="0.45">
      <c r="E357" s="3" t="e">
        <f t="shared" si="40"/>
        <v>#VALUE!</v>
      </c>
      <c r="F357">
        <f t="shared" si="41"/>
        <v>350</v>
      </c>
      <c r="G357" s="5">
        <f t="shared" si="37"/>
        <v>0</v>
      </c>
      <c r="H357" s="1">
        <f t="shared" si="38"/>
        <v>0</v>
      </c>
      <c r="I357" s="1">
        <f t="shared" si="35"/>
        <v>0</v>
      </c>
      <c r="K357" s="1">
        <f t="shared" si="39"/>
        <v>0</v>
      </c>
      <c r="L357" s="91" t="b">
        <f t="shared" si="36"/>
        <v>1</v>
      </c>
    </row>
    <row r="358" spans="5:12" x14ac:dyDescent="0.45">
      <c r="E358" s="3" t="e">
        <f t="shared" si="40"/>
        <v>#VALUE!</v>
      </c>
      <c r="F358">
        <f t="shared" si="41"/>
        <v>351</v>
      </c>
      <c r="G358" s="5">
        <f t="shared" si="37"/>
        <v>0</v>
      </c>
      <c r="H358" s="1">
        <f t="shared" si="38"/>
        <v>0</v>
      </c>
      <c r="I358" s="1">
        <f t="shared" si="35"/>
        <v>0</v>
      </c>
      <c r="K358" s="1">
        <f t="shared" si="39"/>
        <v>0</v>
      </c>
      <c r="L358" s="91" t="b">
        <f t="shared" si="36"/>
        <v>1</v>
      </c>
    </row>
    <row r="359" spans="5:12" x14ac:dyDescent="0.45">
      <c r="E359" s="3" t="e">
        <f t="shared" si="40"/>
        <v>#VALUE!</v>
      </c>
      <c r="F359">
        <f t="shared" si="41"/>
        <v>352</v>
      </c>
      <c r="G359" s="5">
        <f t="shared" si="37"/>
        <v>0</v>
      </c>
      <c r="H359" s="1">
        <f t="shared" si="38"/>
        <v>0</v>
      </c>
      <c r="I359" s="1">
        <f t="shared" si="35"/>
        <v>0</v>
      </c>
      <c r="K359" s="1">
        <f t="shared" si="39"/>
        <v>0</v>
      </c>
      <c r="L359" s="91" t="b">
        <f t="shared" si="36"/>
        <v>1</v>
      </c>
    </row>
    <row r="360" spans="5:12" x14ac:dyDescent="0.45">
      <c r="E360" s="3" t="e">
        <f t="shared" si="40"/>
        <v>#VALUE!</v>
      </c>
      <c r="F360">
        <f t="shared" si="41"/>
        <v>353</v>
      </c>
      <c r="G360" s="5">
        <f t="shared" si="37"/>
        <v>0</v>
      </c>
      <c r="H360" s="1">
        <f t="shared" si="38"/>
        <v>0</v>
      </c>
      <c r="I360" s="1">
        <f t="shared" si="35"/>
        <v>0</v>
      </c>
      <c r="K360" s="1">
        <f t="shared" si="39"/>
        <v>0</v>
      </c>
      <c r="L360" s="91" t="b">
        <f t="shared" si="36"/>
        <v>1</v>
      </c>
    </row>
    <row r="361" spans="5:12" x14ac:dyDescent="0.45">
      <c r="E361" s="3" t="e">
        <f t="shared" si="40"/>
        <v>#VALUE!</v>
      </c>
      <c r="F361">
        <f t="shared" si="41"/>
        <v>354</v>
      </c>
      <c r="G361" s="5">
        <f t="shared" si="37"/>
        <v>0</v>
      </c>
      <c r="H361" s="1">
        <f t="shared" si="38"/>
        <v>0</v>
      </c>
      <c r="I361" s="1">
        <f t="shared" si="35"/>
        <v>0</v>
      </c>
      <c r="K361" s="1">
        <f t="shared" si="39"/>
        <v>0</v>
      </c>
      <c r="L361" s="91" t="b">
        <f t="shared" si="36"/>
        <v>1</v>
      </c>
    </row>
    <row r="362" spans="5:12" x14ac:dyDescent="0.45">
      <c r="E362" s="3" t="e">
        <f t="shared" si="40"/>
        <v>#VALUE!</v>
      </c>
      <c r="F362">
        <f t="shared" si="41"/>
        <v>355</v>
      </c>
      <c r="G362" s="5">
        <f t="shared" si="37"/>
        <v>0</v>
      </c>
      <c r="H362" s="1">
        <f t="shared" si="38"/>
        <v>0</v>
      </c>
      <c r="I362" s="1">
        <f t="shared" si="35"/>
        <v>0</v>
      </c>
      <c r="K362" s="1">
        <f t="shared" si="39"/>
        <v>0</v>
      </c>
      <c r="L362" s="91" t="b">
        <f t="shared" si="36"/>
        <v>1</v>
      </c>
    </row>
    <row r="363" spans="5:12" x14ac:dyDescent="0.45">
      <c r="E363" s="3" t="e">
        <f t="shared" si="40"/>
        <v>#VALUE!</v>
      </c>
      <c r="F363">
        <f t="shared" si="41"/>
        <v>356</v>
      </c>
      <c r="G363" s="5">
        <f t="shared" si="37"/>
        <v>0</v>
      </c>
      <c r="H363" s="1">
        <f t="shared" si="38"/>
        <v>0</v>
      </c>
      <c r="I363" s="1">
        <f t="shared" si="35"/>
        <v>0</v>
      </c>
      <c r="K363" s="1">
        <f t="shared" si="39"/>
        <v>0</v>
      </c>
      <c r="L363" s="91" t="b">
        <f t="shared" si="36"/>
        <v>1</v>
      </c>
    </row>
    <row r="364" spans="5:12" x14ac:dyDescent="0.45">
      <c r="E364" s="3" t="e">
        <f t="shared" si="40"/>
        <v>#VALUE!</v>
      </c>
      <c r="F364">
        <f t="shared" si="41"/>
        <v>357</v>
      </c>
      <c r="G364" s="5">
        <f t="shared" si="37"/>
        <v>0</v>
      </c>
      <c r="H364" s="1">
        <f t="shared" si="38"/>
        <v>0</v>
      </c>
      <c r="I364" s="1">
        <f t="shared" si="35"/>
        <v>0</v>
      </c>
      <c r="K364" s="1">
        <f t="shared" si="39"/>
        <v>0</v>
      </c>
      <c r="L364" s="91" t="b">
        <f t="shared" si="36"/>
        <v>1</v>
      </c>
    </row>
    <row r="365" spans="5:12" x14ac:dyDescent="0.45">
      <c r="E365" s="3" t="e">
        <f t="shared" si="40"/>
        <v>#VALUE!</v>
      </c>
      <c r="F365">
        <f t="shared" si="41"/>
        <v>358</v>
      </c>
      <c r="G365" s="5">
        <f t="shared" si="37"/>
        <v>0</v>
      </c>
      <c r="H365" s="1">
        <f t="shared" si="38"/>
        <v>0</v>
      </c>
      <c r="I365" s="1">
        <f t="shared" si="35"/>
        <v>0</v>
      </c>
      <c r="K365" s="1">
        <f t="shared" si="39"/>
        <v>0</v>
      </c>
      <c r="L365" s="91" t="b">
        <f t="shared" si="36"/>
        <v>1</v>
      </c>
    </row>
    <row r="366" spans="5:12" x14ac:dyDescent="0.45">
      <c r="E366" s="3" t="e">
        <f t="shared" si="40"/>
        <v>#VALUE!</v>
      </c>
      <c r="F366">
        <f t="shared" si="41"/>
        <v>359</v>
      </c>
      <c r="G366" s="5">
        <f t="shared" si="37"/>
        <v>0</v>
      </c>
      <c r="H366" s="1">
        <f t="shared" si="38"/>
        <v>0</v>
      </c>
      <c r="I366" s="1">
        <f t="shared" si="35"/>
        <v>0</v>
      </c>
      <c r="K366" s="1">
        <f t="shared" si="39"/>
        <v>0</v>
      </c>
      <c r="L366" s="91" t="b">
        <f t="shared" si="36"/>
        <v>1</v>
      </c>
    </row>
    <row r="367" spans="5:12" x14ac:dyDescent="0.45">
      <c r="E367" s="3" t="e">
        <f t="shared" si="40"/>
        <v>#VALUE!</v>
      </c>
      <c r="F367">
        <f t="shared" si="41"/>
        <v>360</v>
      </c>
      <c r="G367" s="5">
        <f t="shared" si="37"/>
        <v>0</v>
      </c>
      <c r="H367" s="1">
        <f t="shared" si="38"/>
        <v>0</v>
      </c>
      <c r="I367" s="1">
        <f t="shared" si="35"/>
        <v>0</v>
      </c>
      <c r="K367" s="1">
        <f t="shared" si="39"/>
        <v>0</v>
      </c>
      <c r="L367" s="91" t="b">
        <f t="shared" si="36"/>
        <v>1</v>
      </c>
    </row>
    <row r="368" spans="5:12" x14ac:dyDescent="0.45">
      <c r="E368" s="3"/>
      <c r="H368" s="1"/>
      <c r="I368" s="1"/>
      <c r="K368" s="1"/>
    </row>
    <row r="370" spans="8:11" x14ac:dyDescent="0.45">
      <c r="H370" s="1">
        <f>SUM(H8:H369)</f>
        <v>0</v>
      </c>
      <c r="I370" s="1">
        <f>SUM(I8:I369)</f>
        <v>0</v>
      </c>
      <c r="J370" s="1">
        <f>I370+H370</f>
        <v>0</v>
      </c>
      <c r="K370" t="s">
        <v>28</v>
      </c>
    </row>
  </sheetData>
  <mergeCells count="2">
    <mergeCell ref="A2:B2"/>
    <mergeCell ref="E2:K2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D18"/>
  <sheetViews>
    <sheetView workbookViewId="0">
      <selection activeCell="C26" sqref="C26"/>
    </sheetView>
  </sheetViews>
  <sheetFormatPr defaultRowHeight="14.25" x14ac:dyDescent="0.45"/>
  <cols>
    <col min="3" max="3" width="79.86328125" style="20" customWidth="1"/>
    <col min="4" max="4" width="48.3984375" customWidth="1"/>
  </cols>
  <sheetData>
    <row r="4" spans="1:4" x14ac:dyDescent="0.45">
      <c r="A4" t="s">
        <v>44</v>
      </c>
    </row>
    <row r="5" spans="1:4" x14ac:dyDescent="0.45">
      <c r="B5" t="s">
        <v>45</v>
      </c>
    </row>
    <row r="6" spans="1:4" x14ac:dyDescent="0.45">
      <c r="C6" s="20" t="s">
        <v>46</v>
      </c>
    </row>
    <row r="7" spans="1:4" x14ac:dyDescent="0.45">
      <c r="C7" s="20" t="s">
        <v>47</v>
      </c>
    </row>
    <row r="9" spans="1:4" x14ac:dyDescent="0.45">
      <c r="A9" t="s">
        <v>41</v>
      </c>
    </row>
    <row r="10" spans="1:4" x14ac:dyDescent="0.45">
      <c r="B10" t="s">
        <v>32</v>
      </c>
    </row>
    <row r="11" spans="1:4" x14ac:dyDescent="0.45">
      <c r="C11" s="20" t="s">
        <v>35</v>
      </c>
    </row>
    <row r="12" spans="1:4" x14ac:dyDescent="0.45">
      <c r="C12" s="20" t="s">
        <v>33</v>
      </c>
    </row>
    <row r="13" spans="1:4" ht="28.5" x14ac:dyDescent="0.45">
      <c r="C13" s="20" t="s">
        <v>34</v>
      </c>
    </row>
    <row r="15" spans="1:4" x14ac:dyDescent="0.45">
      <c r="B15" t="s">
        <v>36</v>
      </c>
    </row>
    <row r="16" spans="1:4" ht="28.5" x14ac:dyDescent="0.45">
      <c r="C16" s="20" t="s">
        <v>37</v>
      </c>
      <c r="D16" s="20" t="s">
        <v>38</v>
      </c>
    </row>
    <row r="17" spans="3:3" x14ac:dyDescent="0.45">
      <c r="C17" s="20" t="s">
        <v>39</v>
      </c>
    </row>
    <row r="18" spans="3:3" x14ac:dyDescent="0.45">
      <c r="C18" s="20" t="s">
        <v>40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Property</vt:lpstr>
      <vt:lpstr>Mortgage Calculator</vt:lpstr>
      <vt:lpstr>Revisions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11.10.21</dc:title>
  <dc:creator>Agents Invest</dc:creator>
  <cp:lastModifiedBy>Jennifer Beadles</cp:lastModifiedBy>
  <cp:lastPrinted>2016-10-28T00:27:31Z</cp:lastPrinted>
  <dcterms:created xsi:type="dcterms:W3CDTF">2016-10-27T15:21:45Z</dcterms:created>
  <dcterms:modified xsi:type="dcterms:W3CDTF">2023-09-26T15:37:10Z</dcterms:modified>
</cp:coreProperties>
</file>